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5480" windowHeight="6945" firstSheet="3" activeTab="4"/>
  </bookViews>
  <sheets>
    <sheet name="Du_an_100_ty" sheetId="4" state="hidden" r:id="rId1"/>
    <sheet name="Phong_hoc_thong_minh" sheetId="5" state="hidden" r:id="rId2"/>
    <sheet name="Thiet_bi_Cisco" sheetId="6" state="hidden" r:id="rId3"/>
    <sheet name="Thiet-bi" sheetId="8" r:id="rId4"/>
    <sheet name="Năm học 20-21" sheetId="9" r:id="rId5"/>
    <sheet name="Năm học 21-22" sheetId="10" r:id="rId6"/>
    <sheet name="Năm học 22-23" sheetId="11" r:id="rId7"/>
    <sheet name="Năm học 23-24" sheetId="12" r:id="rId8"/>
    <sheet name="Năm học 24-25" sheetId="13" r:id="rId9"/>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3" l="1"/>
  <c r="G25" i="13"/>
  <c r="G24" i="13"/>
  <c r="G23" i="13"/>
  <c r="G22" i="13"/>
  <c r="G21" i="13"/>
  <c r="G20" i="13"/>
  <c r="G19" i="13"/>
  <c r="G18" i="13"/>
  <c r="G16" i="13"/>
  <c r="G15" i="13"/>
  <c r="G14" i="13"/>
  <c r="G13" i="13"/>
  <c r="G12" i="13"/>
  <c r="G11" i="13"/>
  <c r="G10" i="13"/>
  <c r="G9" i="13"/>
  <c r="G8" i="13"/>
  <c r="G7" i="13"/>
  <c r="G6" i="13"/>
  <c r="G5" i="13"/>
  <c r="G4" i="13"/>
  <c r="G30" i="12"/>
  <c r="G29" i="12"/>
  <c r="G28" i="12"/>
  <c r="G27" i="12"/>
  <c r="G26" i="12"/>
  <c r="G25" i="12"/>
  <c r="G24" i="12"/>
  <c r="G23" i="12"/>
  <c r="G22" i="12"/>
  <c r="G21" i="12"/>
  <c r="G20" i="12"/>
  <c r="G19" i="12"/>
  <c r="G18" i="12"/>
  <c r="G17" i="12"/>
  <c r="G16" i="12"/>
  <c r="G15" i="12"/>
  <c r="G14" i="12"/>
  <c r="G13" i="12"/>
  <c r="G12" i="12"/>
  <c r="G11" i="12"/>
  <c r="G10" i="12"/>
  <c r="G9" i="12"/>
  <c r="G8" i="12"/>
  <c r="G7" i="12"/>
  <c r="G6" i="12"/>
  <c r="G5" i="12"/>
  <c r="G4" i="12"/>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5" i="11"/>
  <c r="G4" i="11"/>
  <c r="G33" i="11" s="1"/>
  <c r="G28" i="10"/>
  <c r="G27" i="10"/>
  <c r="G26" i="10"/>
  <c r="G25" i="10"/>
  <c r="G24" i="10"/>
  <c r="G23" i="10"/>
  <c r="G22" i="10"/>
  <c r="G21" i="10"/>
  <c r="G20" i="10"/>
  <c r="G19" i="10"/>
  <c r="G18" i="10"/>
  <c r="G17" i="10"/>
  <c r="G16" i="10"/>
  <c r="G15" i="10"/>
  <c r="G14" i="10"/>
  <c r="G13" i="10"/>
  <c r="G12" i="10"/>
  <c r="G11" i="10"/>
  <c r="G10" i="10"/>
  <c r="G9" i="10"/>
  <c r="G8" i="10"/>
  <c r="G7" i="10"/>
  <c r="G6" i="10"/>
  <c r="G5" i="10"/>
  <c r="G4" i="10"/>
  <c r="G31" i="9"/>
  <c r="G30" i="9"/>
  <c r="G29" i="9"/>
  <c r="G28" i="9"/>
  <c r="G27" i="9"/>
  <c r="G26" i="9"/>
  <c r="G25" i="9"/>
  <c r="G24" i="9"/>
  <c r="G23" i="9"/>
  <c r="G22" i="9"/>
  <c r="G21" i="9"/>
  <c r="G20" i="9"/>
  <c r="G19" i="9"/>
  <c r="G18" i="9"/>
  <c r="G17" i="9"/>
  <c r="G16" i="9"/>
  <c r="G15" i="9"/>
  <c r="G14" i="9"/>
  <c r="G13" i="9"/>
  <c r="G12" i="9"/>
  <c r="G11" i="9"/>
  <c r="G10" i="9"/>
  <c r="G9" i="9"/>
  <c r="G8" i="9"/>
  <c r="G7" i="9"/>
  <c r="G6" i="9"/>
  <c r="G5" i="9"/>
  <c r="G4" i="9"/>
  <c r="G5" i="8"/>
  <c r="G26" i="13" l="1"/>
  <c r="G31" i="12"/>
  <c r="G29" i="10"/>
  <c r="G32" i="9"/>
  <c r="G6" i="8"/>
  <c r="G7" i="8"/>
  <c r="G8" i="8"/>
  <c r="G9" i="8"/>
  <c r="G10" i="8"/>
  <c r="G11" i="8"/>
  <c r="G12" i="8"/>
  <c r="G13" i="8"/>
  <c r="G14" i="8"/>
  <c r="G15" i="8"/>
  <c r="G16" i="8"/>
  <c r="G17" i="8"/>
  <c r="G18" i="8"/>
  <c r="G19" i="8"/>
  <c r="G20" i="8"/>
  <c r="G21" i="8"/>
  <c r="G22" i="8"/>
  <c r="G23" i="8"/>
  <c r="G24" i="8"/>
  <c r="G25" i="8"/>
  <c r="G26" i="8"/>
  <c r="G27" i="8"/>
  <c r="G28" i="8"/>
  <c r="G29" i="8"/>
  <c r="G30" i="8"/>
  <c r="G31" i="8"/>
  <c r="G32" i="8"/>
  <c r="G4" i="8"/>
  <c r="G33" i="8" l="1"/>
  <c r="G20" i="4" l="1"/>
  <c r="G42" i="4"/>
  <c r="G6" i="4" l="1"/>
  <c r="G7" i="4"/>
  <c r="G8" i="4"/>
  <c r="G9" i="4"/>
  <c r="G10" i="4"/>
  <c r="G11" i="4"/>
  <c r="G12" i="4"/>
  <c r="G44" i="4" l="1"/>
  <c r="G45" i="4"/>
  <c r="G46" i="4"/>
  <c r="G47" i="4"/>
  <c r="G48" i="4"/>
  <c r="G49" i="4"/>
  <c r="G50" i="4"/>
  <c r="G43" i="4"/>
  <c r="G17" i="4" l="1"/>
  <c r="F10" i="6" l="1"/>
  <c r="F9" i="6"/>
  <c r="F8" i="6"/>
  <c r="F7" i="6"/>
  <c r="F6" i="6"/>
  <c r="F5" i="6"/>
  <c r="F4" i="6"/>
  <c r="G18" i="4"/>
  <c r="G16" i="4"/>
  <c r="G14" i="4"/>
  <c r="F12" i="6" l="1"/>
  <c r="F50" i="5"/>
  <c r="F48" i="5"/>
  <c r="F47" i="5"/>
  <c r="F46" i="5"/>
  <c r="F45" i="5"/>
  <c r="A45" i="5"/>
  <c r="A46" i="5" s="1"/>
  <c r="A47" i="5" s="1"/>
  <c r="A48" i="5" s="1"/>
  <c r="F44" i="5"/>
  <c r="F42" i="5"/>
  <c r="A42" i="5"/>
  <c r="F41" i="5"/>
  <c r="F40" i="5"/>
  <c r="F39" i="5"/>
  <c r="F38" i="5"/>
  <c r="F36" i="5"/>
  <c r="F35" i="5"/>
  <c r="F34" i="5"/>
  <c r="F33" i="5"/>
  <c r="F31" i="5"/>
  <c r="F30" i="5"/>
  <c r="F29" i="5"/>
  <c r="F28" i="5"/>
  <c r="F27" i="5"/>
  <c r="F26" i="5"/>
  <c r="F25" i="5"/>
  <c r="F23" i="5"/>
  <c r="F22" i="5"/>
  <c r="F21" i="5"/>
  <c r="F20" i="5"/>
  <c r="F51" i="5" l="1"/>
  <c r="G31" i="4"/>
  <c r="G29" i="4"/>
  <c r="G27" i="4"/>
  <c r="G26" i="4"/>
  <c r="G25" i="4"/>
  <c r="G22" i="4"/>
  <c r="G34" i="4"/>
  <c r="G21" i="4"/>
  <c r="G28" i="4"/>
  <c r="G30" i="4"/>
  <c r="G32" i="4"/>
  <c r="G33" i="4"/>
  <c r="G35" i="4"/>
  <c r="G36" i="4"/>
  <c r="G37" i="4"/>
  <c r="G38" i="4"/>
  <c r="G24" i="4"/>
  <c r="G39" i="4"/>
  <c r="G23" i="4"/>
  <c r="G40" i="4"/>
  <c r="G5" i="4" l="1"/>
  <c r="G51" i="4" s="1"/>
</calcChain>
</file>

<file path=xl/sharedStrings.xml><?xml version="1.0" encoding="utf-8"?>
<sst xmlns="http://schemas.openxmlformats.org/spreadsheetml/2006/main" count="652" uniqueCount="173">
  <si>
    <t>Đơn giá
(VNĐ)</t>
  </si>
  <si>
    <t>Thành tiền
(VNĐ)</t>
  </si>
  <si>
    <t>Bộ</t>
  </si>
  <si>
    <t>Tổng Cộng:</t>
  </si>
  <si>
    <t>Cái</t>
  </si>
  <si>
    <t>STT</t>
  </si>
  <si>
    <t>Tên hàng hoá</t>
  </si>
  <si>
    <t>Xuất xứ</t>
  </si>
  <si>
    <t>Đơn vị tính</t>
  </si>
  <si>
    <t>Số lượng</t>
  </si>
  <si>
    <t>Giải thích</t>
  </si>
  <si>
    <t>PM</t>
  </si>
  <si>
    <t>TRƯỜNG CAO ĐẲNG LÝ TỰ TRỌNG
THÀNH PHỐ HỒ CHÍ MINH
KHOA CÔNG NGHỆ THÔNG TIN</t>
  </si>
  <si>
    <t>CỘNG HOÀ XÃ HỘI CHŨ NGHĨA VIỆT NAM
Độc lập - Tự do - Hạnh phúc</t>
  </si>
  <si>
    <t>TRƯỞNG ĐƠN VỊ</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</si>
  <si>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</si>
  <si>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</si>
  <si>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</si>
  <si>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</si>
  <si>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</si>
  <si>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</si>
  <si>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</si>
  <si>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</si>
  <si>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</si>
  <si>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</si>
  <si>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</si>
  <si>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</si>
  <si>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</si>
  <si>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</si>
  <si>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</si>
  <si>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</si>
  <si>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</si>
  <si>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</si>
  <si>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</si>
  <si>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</si>
  <si>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</si>
  <si>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</si>
  <si>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</si>
  <si>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</si>
  <si>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</si>
  <si>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</si>
  <si>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</si>
  <si>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</si>
  <si>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</si>
  <si>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</si>
  <si>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</si>
  <si>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</si>
  <si>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</si>
  <si>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</si>
  <si>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</si>
  <si>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</si>
  <si>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</si>
  <si>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</si>
  <si>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</si>
  <si>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</si>
  <si>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</si>
  <si>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</si>
  <si>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</si>
  <si>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</si>
  <si>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</si>
  <si>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</si>
  <si>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</si>
  <si>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</si>
  <si>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</si>
  <si>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</si>
  <si>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</si>
  <si>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</si>
  <si>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</si>
  <si>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</si>
  <si>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</si>
  <si>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</si>
  <si>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</si>
  <si>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</si>
  <si>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</si>
  <si>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</si>
  <si>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</si>
  <si>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</si>
  <si>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</si>
  <si>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</si>
  <si>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</si>
  <si>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</si>
  <si>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</si>
  <si>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</si>
  <si>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</si>
  <si>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</si>
  <si>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</si>
  <si>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</si>
  <si>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</si>
  <si>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</si>
  <si>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</si>
  <si>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</si>
  <si>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</si>
  <si>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</si>
  <si>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PHÒNG HỌC THÔNG MINH</t>
  </si>
  <si>
    <t>Nhật, Mỹ</t>
  </si>
  <si>
    <t>iMac 27 inch – 3.5QC/ 8GB/ 1TB FD/ RP575</t>
  </si>
  <si>
    <t>Mỹ</t>
  </si>
  <si>
    <t>Nhật</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</si>
  <si>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</si>
  <si>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</si>
  <si>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</si>
  <si>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</si>
  <si>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</si>
  <si>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</si>
  <si>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</si>
  <si>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</si>
  <si>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</si>
  <si>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</si>
  <si>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</si>
  <si>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</si>
  <si>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</si>
  <si>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</si>
  <si>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</si>
  <si>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</si>
  <si>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</si>
  <si>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</si>
  <si>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</si>
  <si>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Phát sinh thêm trong quá trình thi công lắp đặt</t>
  </si>
  <si>
    <t>TỔNG THÀNH TIỀN</t>
  </si>
  <si>
    <t>DANH MỤC THIẾT BỊ MẠNG CISCO</t>
  </si>
  <si>
    <t>Thiết bị giảng dạy, tổ chức thi cho các học phần chuyên ngành: Quản trị mạng, An ninh mạng, Kỹ thuật phần cứng máy tính</t>
  </si>
  <si>
    <t>Theo thiết kế của CÔNG TY CP GIẢI PHÁP THIẾT BỊ SAO MAI (Xem Sheet Phong_hoc_thong_minh)</t>
  </si>
  <si>
    <t>Giảng dạy, tổ chức thi các học phần chuyên sâu ngành: Quản trị mạng, An ninh mạng theo chuẩn Cisco - Tổ chức thi Mạng Cisco theo chuẩn quốc tế</t>
  </si>
  <si>
    <t>Giảng dạy các lớp chuyên đề, hội thảo, họp nhóm, thảo luận</t>
  </si>
  <si>
    <t xml:space="preserve">Máy ảnh Canon Mirrorless EOS M50 Đen kèm Lens Kit 15-45 </t>
  </si>
  <si>
    <t>Thiết bị lưu trữ NAS QNAP TES-1885U (TES-1885U-D1531-128GR)</t>
  </si>
  <si>
    <t>Router CISCO2921-SEC/K9</t>
  </si>
  <si>
    <t>Thiết bị IPS/IDS</t>
  </si>
  <si>
    <t>ASA5515-SSD120-K9</t>
  </si>
  <si>
    <t>CISCO ROUTER 2911/K9</t>
  </si>
  <si>
    <t>CISCO ROUTER ISR4351/K9</t>
  </si>
  <si>
    <t>CISCO ROUTER  7201</t>
  </si>
  <si>
    <t>CISCO ASA5516-FPWR-K9</t>
  </si>
  <si>
    <t>TỦ RACK 27U SÂU 1000</t>
  </si>
  <si>
    <t>Các phụ kiện khác</t>
  </si>
  <si>
    <t>PHÒNG GIẢNG DẠY CHUYÊN NGÀNH THIẾT KẾ ĐỒ HỌA</t>
  </si>
  <si>
    <t>PHÒNG GIẢNG DẠY CHUYÊN NGÀNH: QUẢN TRỊ MẠNG, AN NINH MẠNG, KỸ THUẬT PHẦN CỨNG MÁY TÍNH</t>
  </si>
  <si>
    <t>LAPTOP
Surface Pro 6 - i7/ 16GB/ 512GB with Type Cover</t>
  </si>
  <si>
    <t>CISCO SWITCHES WS-C2960S-48LPD-L</t>
  </si>
  <si>
    <t>Switch Cisco Catalyst 3750</t>
  </si>
  <si>
    <t>Đầu tư cho năm 2020-2022 (Mỗi năm 1 phòng)</t>
  </si>
  <si>
    <t>DANH MỤC THIẾT BỊ ĐỀ NGHỊ ĐẦU TƯ CHO KHOA CÔNG NGHỆ THÔNG TIN - DỰ ÁN 100 TỶ
TỪ NĂM 2020 - 2024</t>
  </si>
  <si>
    <t>- Đầu tư cho năm 2020-2021: Mỗi năm 2 phòng
- Đầu tư cho năm 2022-2024: Mỗi năm 1 phòng</t>
  </si>
  <si>
    <t xml:space="preserve">MÁY QUAY PHIM SONY FDR-AXP55
•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
</t>
  </si>
  <si>
    <t>PHÒNG GIẢNG DẠY CƠ SỞ 8 CHUYÊN NGÀNH + 3 CHUYÊN NGÀNH: LẬP TRÌNH MÁY TÍNH, THIẾT KẾ WEB, TIN HỌC ỨNG DỤNG</t>
  </si>
  <si>
    <t>Đầu tư cho năm 2023-2024 (Mỗi năm 1 phòng)</t>
  </si>
  <si>
    <t>- Đầu tư cho năm 2020: 2 phòng
- Đầu tư cho năm 2021-2023: Mỗi năm 1 phòng</t>
  </si>
  <si>
    <t>- Đầu tư cho năm 2020-2023: Mỗi năm 1 phòng</t>
  </si>
  <si>
    <t>Thành phố Hồ Chí Minh, ngày 21/08/2019</t>
  </si>
  <si>
    <t>Giảng dạy các lớp chuyên ngành thiết kế đồ họa, đồ họa đa truyền thông, tổ chức thi đồ họa theo chuẩn quốc gia</t>
  </si>
  <si>
    <t>Giảng dạy các lớp chuyên ngành quản trị mạng, an ninh mạng, kỹ thuật phần cứng máy tính, tổ chức thi đồ họa theo chuẩn quốc gia</t>
  </si>
  <si>
    <t>Màn hình tương tác thông minh</t>
  </si>
  <si>
    <t>LAPTOP
Laptop M5530 Core i9 8950HK/ Ram 16Gb/ SSD 512Gb/ VGA P2000/ Màn 15.6” 4K
SSD 512Gb
NVIDIA Quadro P2000 4Gb</t>
  </si>
  <si>
    <r>
      <t xml:space="preserve">CISCO 
</t>
    </r>
    <r>
      <rPr>
        <b/>
        <sz val="10"/>
        <color rgb="FFFF0000"/>
        <rFont val="Calibri"/>
        <family val="2"/>
        <scheme val="minor"/>
      </rPr>
      <t>ASA5516-FPWR-K9</t>
    </r>
  </si>
  <si>
    <t>Laptop M5530 Core i9 8950HK/ Ram 16Gb/ SSD 512Gb/ VGA P2000/ Màn 15.6” 4K
SSD 512Gb
NVIDIA Quadro P2000 4Gb</t>
  </si>
  <si>
    <t xml:space="preserve">Hệ thống Server - DELL PowerEdge R730 - DELL chính hãng
  </t>
  </si>
  <si>
    <t xml:space="preserve">    - CPU: 2 x Intel® Xeon® E5-2630 v4 2.2GHz,25M Cache
    - RAM: 128GB = 8 x 16GB RDIMM, 2400MT/s, Dual Rank
    - Ổ cứng SSD: 4 TB intel (= 4 x 960 GB)
    - Raid Contronler: PERC H730 RAID Controller, 1GB NV Cache
    - Ethernet: On-Board Broadcom 5720 Quad Port 1Gb LOM
    - Nguồn: 2 x PSU Hot-plug Power Supply , 750W
    - Màn hình:  DELL 19"
    - Khác: DVRW/ iDRAC8 Ent./ PSU/ Bezel/ Sliding Rails CMA</t>
  </si>
  <si>
    <t>Kích thước: 86 inch
Cảm ứng đa điểm 
Độ phân giải thực: 4K UHD 3840 x 2160</t>
  </si>
  <si>
    <t>NƯỚC SẢN XUẤT</t>
  </si>
  <si>
    <t>Nhật, Mỹ
G7</t>
  </si>
  <si>
    <t>MÁY QUAY PHIM SONY FDR-AXP55</t>
  </si>
  <si>
    <t>DANH MỤC TRANG, THIẾT BỊ ĐẦU TƯ NĂM HỌC 2024 - 2025</t>
  </si>
  <si>
    <t>Hệ thống Server - DELL PowerEdge R730 - DELL chính hãng</t>
  </si>
  <si>
    <t>DANH MỤC TRANG - THIẾT BỊ ĐẦU TƯ NĂM HỌC 2023 - 2024</t>
  </si>
  <si>
    <t>DANH MỤC TRANG - THIẾT BỊ ĐẦU TƯ NĂM HỌC 2022 - 2023</t>
  </si>
  <si>
    <t>DANH MỤC TRANG - THIẾT BỊ ĐẦU TƯ NĂM HỌC 2021 - 2022</t>
  </si>
  <si>
    <t>DANH MỤC TRANG - THIẾT BỊ ĐẦU TƯ NĂM HỌC 2020 - 2021</t>
  </si>
  <si>
    <t>GHI CHÚ</t>
  </si>
  <si>
    <t xml:space="preserve">MÁY QUAY PHIM SONY FDR-AXP55
</t>
  </si>
  <si>
    <t>•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t>
  </si>
  <si>
    <t>DANH MỤC TRANG - THIẾT BỊ ĐẦU TƯ NĂM HỌC 2020 - 2025</t>
  </si>
  <si>
    <t xml:space="preserve">- Trang bị bổ sung thiết bị giảng dạy, thiết bị hiện có đã xuống cấp, lạc hậu
- Cấu hình máy tối thiểu đáp ứng giảng dạy, thực hành và tổ chức thi 8 chuyên ngành hiện có tại Khoa CNTT: Thiết kế đồ họa, Thiết kế Web, Lập trình máy tính, Tin học ứng dụng, Quản trị mạng, An ninh mạng, Kỹ thuật phần cứng máy tính, Thương mại điện tử .
- Máy chủ ảo hoá giảng dạy thực hành các module ảo hoá, lưu trữ dữ liệu, backup dữ liệu cho tất cả phòng máy.
- Hỗ trợ các môn thi trắc nghiệm trực tuyến.
- Router, Switch dùng để định tuyến cho các phòng máy, thực hành các chuyên ngành Quản trị mạng, An ninh mạng
</t>
  </si>
  <si>
    <t>LAPTOP (máy trạm)</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</si>
</sst>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55">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name val="Calibri"/>
      <family val="2"/>
      <scheme val="minor"/>
    </font>
    <font>
      <b/>
      <sz val="36"/>
      <name val="Calibri"/>
      <family val="2"/>
      <scheme val="minor"/>
    </font>
    <font>
      <sz val="11"/>
      <name val="Calibri"/>
      <family val="2"/>
      <scheme val="minor"/>
    </font>
    <font>
      <b/>
      <sz val="12"/>
      <name val="Calibri"/>
      <family val="2"/>
      <scheme val="minor"/>
    </font>
    <font>
      <i/>
      <sz val="11"/>
      <name val="Calibri"/>
      <family val="2"/>
      <scheme val="minor"/>
    </font>
    <font>
      <b/>
      <sz val="16"/>
      <name val="Times New Roman"/>
      <family val="1"/>
    </font>
    <font>
      <b/>
      <sz val="18"/>
      <color theme="1"/>
      <name val="Times New Roman"/>
      <family val="1"/>
    </font>
    <font>
      <sz val="11"/>
      <color theme="1"/>
      <name val="Times New Roman"/>
      <family val="1"/>
    </font>
    <font>
      <sz val="11"/>
      <color rgb="FFFF0000"/>
      <name val="Calibri"/>
      <family val="2"/>
      <scheme val="minor"/>
    </font>
    <font>
      <b/>
      <sz val="11"/>
      <color rgb="FFFF0000"/>
      <name val="Calibri"/>
      <family val="2"/>
      <scheme val="minor"/>
    </font>
    <font>
      <b/>
      <sz val="10"/>
      <color rgb="FFFF0000"/>
      <name val="Calibri"/>
      <family val="2"/>
      <scheme val="minor"/>
    </font>
    <font>
      <b/>
      <sz val="13"/>
      <color rgb="FFFF0000"/>
      <name val="Times New Roman"/>
      <family val="1"/>
    </font>
    <font>
      <b/>
      <sz val="13"/>
      <color theme="5" tint="-0.249977111117893"/>
      <name val="Times New Roman"/>
      <family val="1"/>
    </font>
    <font>
      <sz val="13"/>
      <color theme="5" tint="-0.249977111117893"/>
      <name val="Times New Roman"/>
      <family val="1"/>
    </font>
    <font>
      <b/>
      <sz val="13"/>
      <color theme="9" tint="-0.249977111117893"/>
      <name val="Times New Roman"/>
      <family val="1"/>
    </font>
    <font>
      <sz val="13"/>
      <color theme="9" tint="-0.249977111117893"/>
      <name val="Times New Roman"/>
      <family val="1"/>
    </font>
    <font>
      <sz val="11"/>
      <name val="Times New Roman"/>
      <family val="1"/>
    </font>
    <font>
      <b/>
      <sz val="11"/>
      <name val="Times New Roman"/>
      <family val="1"/>
    </font>
    <font>
      <i/>
      <sz val="11"/>
      <name val="Times New Roman"/>
      <family val="1"/>
    </font>
    <font>
      <b/>
      <sz val="18"/>
      <name val="Times New Roman"/>
      <family val="1"/>
    </font>
    <font>
      <i/>
      <sz val="11"/>
      <color theme="1"/>
      <name val="Times New Roman"/>
      <family val="1"/>
    </font>
    <font>
      <b/>
      <sz val="11"/>
      <color theme="1"/>
      <name val="Times New Roman"/>
      <family val="1"/>
    </font>
    <font>
      <b/>
      <sz val="28"/>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212">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1"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18" fillId="0" borderId="3" xfId="1" quotePrefix="1" applyFont="1" applyFill="1" applyBorder="1" applyAlignment="1">
      <alignment vertical="center" wrapText="1"/>
    </xf>
    <xf numFmtId="0" fontId="22" fillId="0" borderId="3" xfId="0" applyFont="1" applyBorder="1" applyAlignment="1">
      <alignment horizontal="left" vertical="center" wrapText="1"/>
    </xf>
    <xf numFmtId="3" fontId="19" fillId="0" borderId="3" xfId="3" applyNumberFormat="1" applyFont="1" applyFill="1" applyBorder="1" applyAlignment="1">
      <alignment vertical="center" wrapText="1"/>
    </xf>
    <xf numFmtId="0" fontId="18" fillId="3" borderId="3" xfId="1" applyFont="1" applyFill="1" applyBorder="1" applyAlignment="1">
      <alignment horizontal="center" vertical="center" wrapText="1"/>
    </xf>
    <xf numFmtId="0" fontId="18" fillId="3" borderId="3" xfId="1" applyFont="1" applyFill="1" applyBorder="1" applyAlignment="1">
      <alignment vertical="center" wrapText="1"/>
    </xf>
    <xf numFmtId="0" fontId="18" fillId="3" borderId="3" xfId="26" applyFont="1" applyFill="1" applyBorder="1" applyAlignment="1">
      <alignment horizontal="center" vertical="center" wrapText="1"/>
    </xf>
    <xf numFmtId="169" fontId="18" fillId="3" borderId="3" xfId="3" applyNumberFormat="1" applyFont="1" applyFill="1" applyBorder="1" applyAlignment="1">
      <alignment vertical="center" wrapText="1"/>
    </xf>
    <xf numFmtId="0" fontId="0" fillId="0" borderId="0" xfId="0" applyFill="1"/>
    <xf numFmtId="0" fontId="19" fillId="0" borderId="0" xfId="1"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23" fillId="0" borderId="0" xfId="0" applyFont="1" applyAlignment="1">
      <alignment horizontal="center" vertical="center"/>
    </xf>
    <xf numFmtId="0" fontId="26" fillId="3" borderId="0" xfId="0" applyFont="1" applyFill="1" applyAlignment="1">
      <alignment horizontal="center" vertical="center" wrapText="1"/>
    </xf>
    <xf numFmtId="0" fontId="25" fillId="5" borderId="3" xfId="0" applyFont="1" applyFill="1" applyBorder="1" applyAlignment="1">
      <alignment horizontal="center" vertical="center"/>
    </xf>
    <xf numFmtId="0" fontId="25" fillId="5" borderId="3" xfId="0" applyFont="1" applyFill="1" applyBorder="1" applyAlignment="1">
      <alignment horizontal="center" vertical="center" wrapText="1"/>
    </xf>
    <xf numFmtId="0" fontId="0" fillId="0" borderId="0" xfId="0" applyAlignment="1">
      <alignment vertical="center"/>
    </xf>
    <xf numFmtId="0" fontId="28" fillId="4" borderId="8" xfId="0" applyFont="1" applyFill="1" applyBorder="1" applyAlignment="1">
      <alignment horizontal="left" vertical="center"/>
    </xf>
    <xf numFmtId="0" fontId="28" fillId="4" borderId="2" xfId="0" applyFont="1" applyFill="1" applyBorder="1" applyAlignment="1">
      <alignment horizontal="left" vertical="center"/>
    </xf>
    <xf numFmtId="0" fontId="28" fillId="4" borderId="9" xfId="0" applyFont="1" applyFill="1" applyBorder="1" applyAlignment="1">
      <alignment horizontal="left" vertical="center"/>
    </xf>
    <xf numFmtId="0" fontId="27" fillId="0" borderId="3" xfId="0" applyFont="1" applyFill="1" applyBorder="1" applyAlignment="1">
      <alignment horizontal="center" vertical="center"/>
    </xf>
    <xf numFmtId="0" fontId="27" fillId="0" borderId="3" xfId="0" applyFont="1" applyFill="1" applyBorder="1" applyAlignment="1">
      <alignment vertical="center" wrapText="1"/>
    </xf>
    <xf numFmtId="0" fontId="27" fillId="0" borderId="3" xfId="0" applyFont="1" applyFill="1" applyBorder="1" applyAlignment="1">
      <alignment horizontal="center" vertical="center" wrapText="1"/>
    </xf>
    <xf numFmtId="3" fontId="27" fillId="0" borderId="3" xfId="0" applyNumberFormat="1" applyFont="1" applyBorder="1" applyAlignment="1">
      <alignment vertical="center"/>
    </xf>
    <xf numFmtId="3" fontId="27" fillId="0" borderId="3" xfId="0" applyNumberFormat="1" applyFont="1" applyFill="1" applyBorder="1" applyAlignment="1">
      <alignment vertical="center"/>
    </xf>
    <xf numFmtId="0" fontId="27" fillId="2" borderId="3" xfId="0" applyFont="1" applyFill="1" applyBorder="1" applyAlignment="1">
      <alignment horizontal="center" vertical="center"/>
    </xf>
    <xf numFmtId="0" fontId="27" fillId="2" borderId="3" xfId="0" applyFont="1" applyFill="1" applyBorder="1" applyAlignment="1">
      <alignment vertical="center" wrapText="1"/>
    </xf>
    <xf numFmtId="0" fontId="27" fillId="2" borderId="3" xfId="0" applyFont="1" applyFill="1" applyBorder="1" applyAlignment="1">
      <alignment horizontal="center" vertical="center" wrapText="1"/>
    </xf>
    <xf numFmtId="3" fontId="27" fillId="2" borderId="3" xfId="0" applyNumberFormat="1" applyFont="1" applyFill="1" applyBorder="1" applyAlignment="1">
      <alignment vertical="center"/>
    </xf>
    <xf numFmtId="0" fontId="0" fillId="0" borderId="0" xfId="0" applyFill="1" applyAlignment="1">
      <alignment vertical="center"/>
    </xf>
    <xf numFmtId="3" fontId="28" fillId="4" borderId="8" xfId="0" applyNumberFormat="1" applyFont="1" applyFill="1" applyBorder="1" applyAlignment="1">
      <alignment horizontal="left" vertical="center"/>
    </xf>
    <xf numFmtId="3" fontId="28" fillId="4" borderId="2" xfId="0" applyNumberFormat="1" applyFont="1" applyFill="1" applyBorder="1" applyAlignment="1">
      <alignment horizontal="left" vertical="center"/>
    </xf>
    <xf numFmtId="3" fontId="28" fillId="4" borderId="9" xfId="0" applyNumberFormat="1" applyFont="1" applyFill="1" applyBorder="1" applyAlignment="1">
      <alignment horizontal="left" vertical="center"/>
    </xf>
    <xf numFmtId="0" fontId="27" fillId="0" borderId="8" xfId="0" applyFont="1" applyFill="1" applyBorder="1" applyAlignment="1">
      <alignment horizontal="center" vertical="center"/>
    </xf>
    <xf numFmtId="0" fontId="29" fillId="0" borderId="3" xfId="0" applyFont="1" applyFill="1" applyBorder="1" applyAlignment="1">
      <alignment horizontal="center" vertical="center"/>
    </xf>
    <xf numFmtId="3" fontId="25" fillId="0" borderId="3" xfId="0" applyNumberFormat="1" applyFont="1" applyBorder="1" applyAlignment="1">
      <alignment vertical="center"/>
    </xf>
    <xf numFmtId="3" fontId="0" fillId="0" borderId="0" xfId="0" applyNumberFormat="1" applyAlignment="1">
      <alignment vertical="center"/>
    </xf>
    <xf numFmtId="0" fontId="25" fillId="0" borderId="0" xfId="0" applyFont="1" applyAlignment="1">
      <alignment horizontal="left" vertical="center"/>
    </xf>
    <xf numFmtId="0" fontId="27" fillId="0" borderId="0" xfId="0" applyFont="1" applyAlignment="1">
      <alignment vertical="center"/>
    </xf>
    <xf numFmtId="0" fontId="27" fillId="0" borderId="0" xfId="0" applyFont="1" applyAlignment="1">
      <alignment horizontal="center" vertical="center"/>
    </xf>
    <xf numFmtId="0" fontId="27" fillId="0" borderId="0" xfId="0" applyFont="1"/>
    <xf numFmtId="0" fontId="18" fillId="3" borderId="3" xfId="1" quotePrefix="1" applyFont="1" applyFill="1" applyBorder="1" applyAlignment="1">
      <alignment vertical="center" wrapText="1"/>
    </xf>
    <xf numFmtId="0" fontId="19" fillId="3" borderId="3" xfId="26" applyFont="1" applyFill="1" applyBorder="1" applyAlignment="1">
      <alignment horizontal="center" vertical="center" wrapText="1"/>
    </xf>
    <xf numFmtId="3" fontId="19" fillId="3" borderId="3" xfId="3" applyNumberFormat="1" applyFont="1" applyFill="1" applyBorder="1" applyAlignment="1">
      <alignment vertical="center" wrapText="1"/>
    </xf>
    <xf numFmtId="169" fontId="19" fillId="3" borderId="3" xfId="3" applyNumberFormat="1" applyFont="1" applyFill="1" applyBorder="1" applyAlignment="1">
      <alignment vertical="center" wrapText="1"/>
    </xf>
    <xf numFmtId="0" fontId="18" fillId="0" borderId="7" xfId="1" quotePrefix="1" applyFont="1" applyFill="1" applyBorder="1" applyAlignment="1">
      <alignment vertical="center" wrapText="1"/>
    </xf>
    <xf numFmtId="0" fontId="19" fillId="0" borderId="7" xfId="26" applyFont="1" applyFill="1" applyBorder="1" applyAlignment="1">
      <alignment horizontal="center" vertical="center" wrapText="1"/>
    </xf>
    <xf numFmtId="3" fontId="19" fillId="0" borderId="7" xfId="3" applyNumberFormat="1" applyFont="1" applyFill="1" applyBorder="1" applyAlignment="1">
      <alignment vertical="center" wrapText="1"/>
    </xf>
    <xf numFmtId="169" fontId="19" fillId="0" borderId="7" xfId="3" applyNumberFormat="1" applyFont="1" applyFill="1" applyBorder="1" applyAlignment="1">
      <alignment vertical="center" wrapText="1"/>
    </xf>
    <xf numFmtId="0" fontId="22" fillId="0" borderId="7" xfId="0" applyFont="1" applyBorder="1" applyAlignment="1">
      <alignment horizontal="left" vertical="center" wrapText="1"/>
    </xf>
    <xf numFmtId="0" fontId="18" fillId="3" borderId="3" xfId="1" applyNumberFormat="1" applyFont="1" applyFill="1" applyBorder="1" applyAlignment="1">
      <alignment horizontal="center" vertical="center" wrapText="1"/>
    </xf>
    <xf numFmtId="0" fontId="22" fillId="0" borderId="7" xfId="0" quotePrefix="1" applyFont="1" applyBorder="1" applyAlignment="1">
      <alignment horizontal="left" vertical="center" wrapText="1"/>
    </xf>
    <xf numFmtId="0" fontId="19" fillId="0" borderId="5" xfId="26" applyFont="1" applyFill="1" applyBorder="1" applyAlignment="1">
      <alignment horizontal="center" vertical="center" wrapText="1"/>
    </xf>
    <xf numFmtId="169" fontId="19" fillId="0" borderId="5" xfId="3" applyNumberFormat="1" applyFont="1" applyFill="1" applyBorder="1" applyAlignment="1">
      <alignment vertical="center" wrapText="1"/>
    </xf>
    <xf numFmtId="169" fontId="16" fillId="0" borderId="3" xfId="0" applyNumberFormat="1" applyFont="1" applyBorder="1" applyAlignment="1">
      <alignment horizontal="center" vertical="center"/>
    </xf>
    <xf numFmtId="0" fontId="34" fillId="0" borderId="0" xfId="0" applyFont="1"/>
    <xf numFmtId="0" fontId="35" fillId="6" borderId="3" xfId="0" applyFont="1" applyFill="1" applyBorder="1" applyAlignment="1">
      <alignment horizontal="center" vertical="center"/>
    </xf>
    <xf numFmtId="0" fontId="35" fillId="6" borderId="3" xfId="0" applyFont="1" applyFill="1" applyBorder="1" applyAlignment="1">
      <alignment horizontal="center" vertical="center" wrapText="1"/>
    </xf>
    <xf numFmtId="0" fontId="34" fillId="0" borderId="3" xfId="0" applyFont="1" applyBorder="1" applyAlignment="1">
      <alignment horizontal="center" vertical="center"/>
    </xf>
    <xf numFmtId="169" fontId="34" fillId="0" borderId="3" xfId="59" applyNumberFormat="1" applyFont="1" applyBorder="1" applyAlignment="1">
      <alignment horizontal="center" vertical="center"/>
    </xf>
    <xf numFmtId="41" fontId="34" fillId="0" borderId="3" xfId="59" applyNumberFormat="1" applyFont="1" applyBorder="1" applyAlignment="1">
      <alignment horizontal="center" vertical="center"/>
    </xf>
    <xf numFmtId="0" fontId="34" fillId="0" borderId="3" xfId="0" applyFont="1" applyBorder="1" applyAlignment="1">
      <alignment wrapText="1"/>
    </xf>
    <xf numFmtId="0" fontId="32" fillId="0" borderId="3" xfId="0" applyFont="1" applyBorder="1" applyAlignment="1">
      <alignment horizontal="left" vertical="center"/>
    </xf>
    <xf numFmtId="41" fontId="34" fillId="0" borderId="3" xfId="0" applyNumberFormat="1" applyFont="1" applyBorder="1"/>
    <xf numFmtId="41" fontId="32" fillId="0" borderId="3" xfId="0" applyNumberFormat="1" applyFont="1" applyBorder="1"/>
    <xf numFmtId="0" fontId="32" fillId="0" borderId="0" xfId="0" applyFont="1"/>
    <xf numFmtId="0" fontId="18" fillId="0" borderId="10" xfId="1" applyNumberFormat="1"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3" xfId="0" applyFont="1" applyFill="1" applyBorder="1" applyAlignment="1">
      <alignment horizontal="left" vertical="center" wrapText="1"/>
    </xf>
    <xf numFmtId="0" fontId="37" fillId="2" borderId="3" xfId="1" applyFont="1" applyFill="1" applyBorder="1" applyAlignment="1">
      <alignment horizontal="center" vertical="center" wrapText="1"/>
    </xf>
    <xf numFmtId="169" fontId="18" fillId="3" borderId="3" xfId="3" quotePrefix="1" applyNumberFormat="1" applyFont="1" applyFill="1" applyBorder="1" applyAlignment="1">
      <alignment horizontal="left" vertical="top" wrapText="1"/>
    </xf>
    <xf numFmtId="0" fontId="39" fillId="0" borderId="0" xfId="0" applyFont="1"/>
    <xf numFmtId="0" fontId="39" fillId="0" borderId="0" xfId="0" applyFont="1" applyFill="1"/>
    <xf numFmtId="0" fontId="22" fillId="0" borderId="3" xfId="0" applyFont="1" applyBorder="1"/>
    <xf numFmtId="0" fontId="20" fillId="0" borderId="3" xfId="0" applyFont="1" applyFill="1" applyBorder="1" applyAlignment="1">
      <alignment vertical="center" wrapText="1"/>
    </xf>
    <xf numFmtId="0" fontId="22" fillId="0" borderId="3" xfId="0" applyFont="1" applyFill="1" applyBorder="1" applyAlignment="1">
      <alignment horizontal="center" vertical="center" wrapText="1"/>
    </xf>
    <xf numFmtId="3" fontId="22" fillId="0" borderId="3" xfId="0" applyNumberFormat="1" applyFont="1" applyBorder="1" applyAlignment="1">
      <alignment horizontal="center" vertical="center"/>
    </xf>
    <xf numFmtId="3" fontId="22" fillId="0" borderId="3" xfId="0" applyNumberFormat="1" applyFont="1" applyBorder="1" applyAlignment="1">
      <alignment vertical="center"/>
    </xf>
    <xf numFmtId="0" fontId="20" fillId="2" borderId="8" xfId="0" applyFont="1" applyFill="1" applyBorder="1" applyAlignment="1">
      <alignment vertical="center" wrapText="1"/>
    </xf>
    <xf numFmtId="0" fontId="22" fillId="2" borderId="3" xfId="0" applyFont="1" applyFill="1" applyBorder="1" applyAlignment="1">
      <alignment horizontal="center" vertical="center" wrapText="1"/>
    </xf>
    <xf numFmtId="3" fontId="22" fillId="2" borderId="3" xfId="0" applyNumberFormat="1" applyFont="1" applyFill="1" applyBorder="1" applyAlignment="1">
      <alignment horizontal="center" vertical="center"/>
    </xf>
    <xf numFmtId="3" fontId="22" fillId="2" borderId="3" xfId="0" applyNumberFormat="1" applyFont="1" applyFill="1" applyBorder="1" applyAlignment="1">
      <alignment vertical="center"/>
    </xf>
    <xf numFmtId="0" fontId="20" fillId="2" borderId="3" xfId="0" applyFont="1" applyFill="1" applyBorder="1" applyAlignment="1">
      <alignment vertical="center" wrapText="1"/>
    </xf>
    <xf numFmtId="0" fontId="20" fillId="3" borderId="3" xfId="0" applyFont="1" applyFill="1" applyBorder="1" applyAlignment="1">
      <alignment horizontal="center" vertical="center"/>
    </xf>
    <xf numFmtId="0" fontId="20" fillId="2" borderId="8" xfId="0" quotePrefix="1" applyFont="1" applyFill="1" applyBorder="1" applyAlignment="1">
      <alignment vertical="center" wrapText="1"/>
    </xf>
    <xf numFmtId="0" fontId="22" fillId="0" borderId="0" xfId="0" applyFont="1" applyFill="1" applyBorder="1" applyAlignment="1">
      <alignment horizontal="center" vertical="center"/>
    </xf>
    <xf numFmtId="0" fontId="20" fillId="3" borderId="3" xfId="0" quotePrefix="1" applyFont="1" applyFill="1" applyBorder="1" applyAlignment="1">
      <alignment horizontal="left" vertical="center" wrapText="1"/>
    </xf>
    <xf numFmtId="0" fontId="22" fillId="0" borderId="7" xfId="0" quotePrefix="1" applyFont="1" applyFill="1" applyBorder="1" applyAlignment="1">
      <alignment horizontal="left" vertical="center" wrapText="1"/>
    </xf>
    <xf numFmtId="0" fontId="40" fillId="0" borderId="3" xfId="0" quotePrefix="1" applyFont="1" applyBorder="1" applyAlignment="1">
      <alignment horizontal="left" vertical="center" wrapText="1"/>
    </xf>
    <xf numFmtId="0" fontId="40" fillId="0" borderId="3" xfId="0" applyFont="1" applyBorder="1" applyAlignment="1">
      <alignment horizontal="center" vertical="center"/>
    </xf>
    <xf numFmtId="169" fontId="40" fillId="0" borderId="3" xfId="59" applyNumberFormat="1" applyFont="1" applyBorder="1" applyAlignment="1">
      <alignment horizontal="center" vertical="center"/>
    </xf>
    <xf numFmtId="0" fontId="41" fillId="0" borderId="3" xfId="0" applyFont="1" applyBorder="1" applyAlignment="1">
      <alignment horizontal="left" vertical="center" wrapText="1"/>
    </xf>
    <xf numFmtId="0" fontId="40" fillId="0" borderId="3" xfId="0" quotePrefix="1" applyFont="1" applyBorder="1" applyAlignment="1">
      <alignment wrapText="1"/>
    </xf>
    <xf numFmtId="0" fontId="41" fillId="0" borderId="3" xfId="0" applyFont="1" applyBorder="1" applyAlignment="1">
      <alignment horizontal="center" vertical="center" wrapText="1"/>
    </xf>
    <xf numFmtId="0" fontId="40" fillId="0" borderId="3" xfId="0" applyFont="1" applyBorder="1" applyAlignment="1">
      <alignment wrapText="1"/>
    </xf>
    <xf numFmtId="0" fontId="43" fillId="0" borderId="3" xfId="1" quotePrefix="1" applyFont="1" applyFill="1" applyBorder="1" applyAlignment="1">
      <alignment vertical="center" wrapText="1"/>
    </xf>
    <xf numFmtId="0" fontId="44" fillId="0" borderId="7" xfId="1" quotePrefix="1" applyFont="1" applyFill="1" applyBorder="1" applyAlignment="1">
      <alignment vertical="center" wrapText="1"/>
    </xf>
    <xf numFmtId="0" fontId="45" fillId="0" borderId="7" xfId="26" applyFont="1" applyFill="1" applyBorder="1" applyAlignment="1">
      <alignment horizontal="center" vertical="center" wrapText="1"/>
    </xf>
    <xf numFmtId="3" fontId="45" fillId="0" borderId="7" xfId="3" applyNumberFormat="1" applyFont="1" applyFill="1" applyBorder="1" applyAlignment="1">
      <alignment vertical="center" wrapText="1"/>
    </xf>
    <xf numFmtId="0" fontId="44" fillId="0" borderId="3" xfId="1" quotePrefix="1" applyFont="1" applyFill="1" applyBorder="1" applyAlignment="1">
      <alignment vertical="center" wrapText="1"/>
    </xf>
    <xf numFmtId="0" fontId="45" fillId="0" borderId="3" xfId="26" applyFont="1" applyFill="1" applyBorder="1" applyAlignment="1">
      <alignment horizontal="center" vertical="center" wrapText="1"/>
    </xf>
    <xf numFmtId="3" fontId="45" fillId="0" borderId="3" xfId="3" applyNumberFormat="1" applyFont="1" applyFill="1" applyBorder="1" applyAlignment="1">
      <alignment vertical="center" wrapText="1"/>
    </xf>
    <xf numFmtId="0" fontId="44" fillId="0" borderId="5" xfId="1" quotePrefix="1" applyFont="1" applyFill="1" applyBorder="1" applyAlignment="1">
      <alignment vertical="center" wrapText="1"/>
    </xf>
    <xf numFmtId="0" fontId="45" fillId="0" borderId="5" xfId="26" applyFont="1" applyFill="1" applyBorder="1" applyAlignment="1">
      <alignment horizontal="center" vertical="center" wrapText="1"/>
    </xf>
    <xf numFmtId="3" fontId="45" fillId="0" borderId="5" xfId="3" applyNumberFormat="1" applyFont="1" applyFill="1" applyBorder="1" applyAlignment="1">
      <alignment vertical="center" wrapText="1"/>
    </xf>
    <xf numFmtId="0" fontId="46" fillId="0" borderId="6" xfId="1" quotePrefix="1" applyFont="1" applyFill="1" applyBorder="1" applyAlignment="1">
      <alignment vertical="center" wrapText="1"/>
    </xf>
    <xf numFmtId="0" fontId="47" fillId="0" borderId="6" xfId="26" applyFont="1" applyFill="1" applyBorder="1" applyAlignment="1">
      <alignment horizontal="center" vertical="center" wrapText="1"/>
    </xf>
    <xf numFmtId="0" fontId="47" fillId="0" borderId="7" xfId="26" applyFont="1" applyFill="1" applyBorder="1" applyAlignment="1">
      <alignment horizontal="center" vertical="center" wrapText="1"/>
    </xf>
    <xf numFmtId="3" fontId="47" fillId="0" borderId="6" xfId="3" applyNumberFormat="1" applyFont="1" applyFill="1" applyBorder="1" applyAlignment="1">
      <alignment vertical="center" wrapText="1"/>
    </xf>
    <xf numFmtId="169" fontId="47" fillId="0" borderId="6" xfId="3" applyNumberFormat="1" applyFont="1" applyFill="1" applyBorder="1" applyAlignment="1">
      <alignment vertical="center" wrapText="1"/>
    </xf>
    <xf numFmtId="0" fontId="46" fillId="0" borderId="3" xfId="1" quotePrefix="1" applyFont="1" applyFill="1" applyBorder="1" applyAlignment="1">
      <alignment vertical="center" wrapText="1"/>
    </xf>
    <xf numFmtId="0" fontId="47" fillId="0" borderId="3" xfId="26" applyFont="1" applyFill="1" applyBorder="1" applyAlignment="1">
      <alignment horizontal="center" vertical="center" wrapText="1"/>
    </xf>
    <xf numFmtId="3" fontId="47" fillId="0" borderId="3" xfId="3" applyNumberFormat="1" applyFont="1" applyFill="1" applyBorder="1" applyAlignment="1">
      <alignment vertical="center" wrapText="1"/>
    </xf>
    <xf numFmtId="169" fontId="47" fillId="0" borderId="3" xfId="3" applyNumberFormat="1" applyFont="1" applyFill="1" applyBorder="1" applyAlignment="1">
      <alignment vertical="center" wrapText="1"/>
    </xf>
    <xf numFmtId="0" fontId="16" fillId="0" borderId="3" xfId="0" applyFont="1" applyBorder="1" applyAlignment="1">
      <alignment horizontal="center" vertical="center"/>
    </xf>
    <xf numFmtId="0" fontId="20" fillId="0" borderId="0" xfId="0" applyFont="1" applyAlignment="1">
      <alignment horizontal="center" vertical="center"/>
    </xf>
    <xf numFmtId="0" fontId="38"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1" fillId="0" borderId="0" xfId="0" applyFont="1" applyAlignment="1">
      <alignment horizontal="center"/>
    </xf>
    <xf numFmtId="0" fontId="22" fillId="0" borderId="5" xfId="0" quotePrefix="1" applyFont="1" applyBorder="1" applyAlignment="1">
      <alignment horizontal="center" vertical="center" wrapText="1"/>
    </xf>
    <xf numFmtId="0" fontId="22" fillId="0" borderId="6" xfId="0" quotePrefix="1" applyFont="1" applyBorder="1" applyAlignment="1">
      <alignment horizontal="center" vertical="center" wrapText="1"/>
    </xf>
    <xf numFmtId="0" fontId="22" fillId="0" borderId="7" xfId="0" quotePrefix="1" applyFont="1" applyBorder="1" applyAlignment="1">
      <alignment horizontal="center" vertical="center" wrapText="1"/>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5" fillId="0" borderId="3" xfId="0" applyFont="1" applyBorder="1" applyAlignment="1">
      <alignment horizontal="center" vertical="center"/>
    </xf>
    <xf numFmtId="0" fontId="30" fillId="0" borderId="3" xfId="0" applyFont="1" applyBorder="1" applyAlignment="1">
      <alignment horizontal="center" vertical="center"/>
    </xf>
    <xf numFmtId="0" fontId="25" fillId="0" borderId="0" xfId="0" applyFont="1" applyAlignment="1">
      <alignment horizontal="left" vertical="center" wrapText="1"/>
    </xf>
    <xf numFmtId="0" fontId="27" fillId="0" borderId="0" xfId="0" applyFont="1" applyAlignment="1">
      <alignment horizontal="left" vertical="center"/>
    </xf>
    <xf numFmtId="0" fontId="23" fillId="0" borderId="0" xfId="0" applyFont="1" applyAlignment="1">
      <alignment horizontal="center" vertical="center"/>
    </xf>
    <xf numFmtId="0" fontId="24" fillId="0" borderId="0" xfId="0" applyFont="1" applyAlignment="1">
      <alignment horizontal="center" vertical="center"/>
    </xf>
    <xf numFmtId="0" fontId="25" fillId="0" borderId="0" xfId="0" applyFont="1" applyAlignment="1">
      <alignment horizontal="left" vertical="center"/>
    </xf>
    <xf numFmtId="0" fontId="27" fillId="0" borderId="0" xfId="0" applyFont="1" applyAlignment="1">
      <alignment horizontal="left" vertical="center" wrapText="1"/>
    </xf>
    <xf numFmtId="0" fontId="32" fillId="0" borderId="0" xfId="0" applyFont="1" applyAlignment="1">
      <alignment horizontal="center"/>
    </xf>
    <xf numFmtId="0" fontId="33" fillId="0" borderId="0" xfId="0" applyFont="1" applyAlignment="1">
      <alignment horizontal="center"/>
    </xf>
    <xf numFmtId="0" fontId="32" fillId="0" borderId="8" xfId="0" applyFont="1" applyBorder="1" applyAlignment="1">
      <alignment horizontal="center"/>
    </xf>
    <xf numFmtId="0" fontId="32" fillId="0" borderId="2" xfId="0" applyFont="1" applyBorder="1" applyAlignment="1">
      <alignment horizontal="center"/>
    </xf>
    <xf numFmtId="0" fontId="32" fillId="0" borderId="9" xfId="0" applyFont="1" applyBorder="1" applyAlignment="1">
      <alignment horizontal="center"/>
    </xf>
    <xf numFmtId="0" fontId="36" fillId="0" borderId="0" xfId="0" applyFont="1" applyAlignment="1">
      <alignment horizontal="center"/>
    </xf>
    <xf numFmtId="0" fontId="34" fillId="0" borderId="0" xfId="0" applyFont="1" applyAlignment="1">
      <alignment horizontal="center" wrapText="1"/>
    </xf>
    <xf numFmtId="169" fontId="22" fillId="0" borderId="3" xfId="59" applyNumberFormat="1" applyFont="1" applyFill="1" applyBorder="1" applyAlignment="1">
      <alignment horizontal="center" vertical="center"/>
    </xf>
    <xf numFmtId="0" fontId="48" fillId="0" borderId="0" xfId="0" applyFont="1" applyFill="1"/>
    <xf numFmtId="0" fontId="18" fillId="0" borderId="3" xfId="0" applyFont="1" applyFill="1" applyBorder="1" applyAlignment="1">
      <alignment horizontal="center" vertical="center" wrapText="1"/>
    </xf>
    <xf numFmtId="0" fontId="19" fillId="0" borderId="3" xfId="0" applyFont="1" applyFill="1" applyBorder="1" applyAlignment="1">
      <alignment horizontal="center" vertical="center"/>
    </xf>
    <xf numFmtId="0" fontId="18" fillId="0" borderId="3" xfId="0" applyFont="1" applyFill="1" applyBorder="1" applyAlignment="1">
      <alignment horizontal="left" vertical="center" wrapText="1"/>
    </xf>
    <xf numFmtId="0" fontId="19" fillId="0" borderId="3" xfId="0" quotePrefix="1" applyFont="1" applyFill="1" applyBorder="1" applyAlignment="1">
      <alignment horizontal="left" vertical="center" wrapText="1"/>
    </xf>
    <xf numFmtId="41" fontId="48" fillId="0" borderId="0" xfId="0" applyNumberFormat="1" applyFont="1" applyFill="1"/>
    <xf numFmtId="0" fontId="50" fillId="0" borderId="0" xfId="0" applyFont="1" applyFill="1" applyAlignment="1">
      <alignment horizontal="center"/>
    </xf>
    <xf numFmtId="0" fontId="48" fillId="0" borderId="0" xfId="0" applyFont="1" applyFill="1" applyAlignment="1">
      <alignment horizontal="center" wrapText="1"/>
    </xf>
    <xf numFmtId="0" fontId="49" fillId="0" borderId="0" xfId="0" applyFont="1" applyFill="1" applyAlignment="1">
      <alignment horizontal="center"/>
    </xf>
    <xf numFmtId="0" fontId="49" fillId="0" borderId="0" xfId="0" applyFont="1" applyFill="1"/>
    <xf numFmtId="0" fontId="51" fillId="0" borderId="0" xfId="0" applyFont="1" applyFill="1" applyAlignment="1">
      <alignment horizontal="center" vertical="center"/>
    </xf>
    <xf numFmtId="0" fontId="18" fillId="0" borderId="8"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9" xfId="0" applyFont="1" applyFill="1" applyBorder="1" applyAlignment="1">
      <alignment horizontal="center" vertical="center"/>
    </xf>
    <xf numFmtId="3" fontId="19" fillId="0" borderId="3" xfId="3" applyNumberFormat="1" applyFont="1" applyFill="1" applyBorder="1" applyAlignment="1">
      <alignment horizontal="center" vertical="center" wrapText="1"/>
    </xf>
    <xf numFmtId="3" fontId="19" fillId="0" borderId="3" xfId="0" applyNumberFormat="1" applyFont="1" applyFill="1" applyBorder="1" applyAlignment="1">
      <alignment horizontal="center" vertical="center" wrapText="1"/>
    </xf>
    <xf numFmtId="0" fontId="19" fillId="0" borderId="3" xfId="26" applyFont="1" applyFill="1" applyBorder="1" applyAlignment="1">
      <alignment horizontal="left" vertical="center" wrapText="1"/>
    </xf>
    <xf numFmtId="0" fontId="19" fillId="0" borderId="3" xfId="0" applyFont="1" applyFill="1" applyBorder="1" applyAlignment="1">
      <alignment horizontal="left" vertical="center" wrapText="1"/>
    </xf>
    <xf numFmtId="0" fontId="18" fillId="0" borderId="3" xfId="1" quotePrefix="1" applyFont="1" applyFill="1" applyBorder="1" applyAlignment="1">
      <alignment horizontal="left" vertical="center" wrapText="1"/>
    </xf>
    <xf numFmtId="41" fontId="18" fillId="0" borderId="3" xfId="0" applyNumberFormat="1" applyFont="1" applyFill="1" applyBorder="1" applyAlignment="1">
      <alignment horizontal="left" vertical="center"/>
    </xf>
    <xf numFmtId="3" fontId="19" fillId="0" borderId="3" xfId="59" applyNumberFormat="1" applyFont="1" applyFill="1" applyBorder="1" applyAlignment="1">
      <alignment horizontal="center" vertical="center"/>
    </xf>
    <xf numFmtId="0" fontId="38" fillId="0" borderId="0" xfId="0" applyFont="1" applyFill="1" applyAlignment="1">
      <alignment horizontal="center" vertical="center"/>
    </xf>
    <xf numFmtId="0" fontId="20" fillId="0" borderId="3" xfId="0" applyFont="1" applyFill="1" applyBorder="1" applyAlignment="1">
      <alignment horizontal="center" vertical="center" wrapText="1"/>
    </xf>
    <xf numFmtId="0" fontId="22" fillId="0" borderId="3" xfId="0" applyFont="1" applyFill="1" applyBorder="1" applyAlignment="1">
      <alignment horizontal="center" vertical="center"/>
    </xf>
    <xf numFmtId="0" fontId="20" fillId="0" borderId="3" xfId="0" applyFont="1" applyFill="1" applyBorder="1" applyAlignment="1">
      <alignment horizontal="left" vertical="center" wrapText="1"/>
    </xf>
    <xf numFmtId="0" fontId="22" fillId="0" borderId="3" xfId="26" applyFont="1" applyFill="1" applyBorder="1" applyAlignment="1">
      <alignment horizontal="center" vertical="center" wrapText="1"/>
    </xf>
    <xf numFmtId="0" fontId="22" fillId="0" borderId="3" xfId="0" applyFont="1" applyFill="1" applyBorder="1" applyAlignment="1">
      <alignment horizontal="left" vertical="center" wrapText="1"/>
    </xf>
    <xf numFmtId="3" fontId="22" fillId="0" borderId="3" xfId="59" applyNumberFormat="1" applyFont="1" applyFill="1" applyBorder="1" applyAlignment="1">
      <alignment horizontal="center" vertical="center"/>
    </xf>
    <xf numFmtId="0" fontId="22" fillId="0" borderId="3" xfId="0" quotePrefix="1" applyFont="1" applyFill="1" applyBorder="1" applyAlignment="1">
      <alignment horizontal="left" vertical="center" wrapText="1"/>
    </xf>
    <xf numFmtId="3" fontId="22" fillId="0" borderId="3" xfId="3" applyNumberFormat="1" applyFont="1" applyFill="1" applyBorder="1" applyAlignment="1">
      <alignment horizontal="center" vertical="center" wrapText="1"/>
    </xf>
    <xf numFmtId="3" fontId="22" fillId="0" borderId="3" xfId="0" applyNumberFormat="1" applyFont="1" applyFill="1" applyBorder="1" applyAlignment="1">
      <alignment horizontal="center" vertical="center" wrapText="1"/>
    </xf>
    <xf numFmtId="0" fontId="20" fillId="0" borderId="3" xfId="1" quotePrefix="1" applyFont="1" applyFill="1" applyBorder="1" applyAlignment="1">
      <alignment horizontal="left" vertical="center" wrapText="1"/>
    </xf>
    <xf numFmtId="0" fontId="22" fillId="0" borderId="3" xfId="26" applyFont="1" applyFill="1" applyBorder="1" applyAlignment="1">
      <alignment horizontal="left" vertical="center" wrapText="1"/>
    </xf>
    <xf numFmtId="41" fontId="20" fillId="0" borderId="3" xfId="0" applyNumberFormat="1" applyFont="1" applyFill="1" applyBorder="1" applyAlignment="1">
      <alignment horizontal="left" vertical="center"/>
    </xf>
    <xf numFmtId="41" fontId="39" fillId="0" borderId="0" xfId="0" applyNumberFormat="1" applyFont="1" applyFill="1"/>
    <xf numFmtId="0" fontId="52" fillId="0" borderId="0" xfId="0" applyFont="1" applyFill="1" applyAlignment="1">
      <alignment horizontal="center"/>
    </xf>
    <xf numFmtId="0" fontId="39" fillId="0" borderId="0" xfId="0" applyFont="1" applyFill="1" applyAlignment="1">
      <alignment horizontal="center" wrapText="1"/>
    </xf>
    <xf numFmtId="0" fontId="53" fillId="0" borderId="0" xfId="0" applyFont="1" applyFill="1" applyAlignment="1">
      <alignment horizontal="center"/>
    </xf>
    <xf numFmtId="0" fontId="53" fillId="0" borderId="0" xfId="0" applyFont="1" applyFill="1"/>
    <xf numFmtId="169" fontId="22" fillId="0" borderId="3" xfId="59" applyNumberFormat="1" applyFont="1" applyFill="1" applyBorder="1" applyAlignment="1">
      <alignment vertical="center"/>
    </xf>
    <xf numFmtId="0" fontId="20" fillId="0" borderId="8"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3" xfId="26" applyFont="1" applyFill="1" applyBorder="1" applyAlignment="1">
      <alignment horizontal="center" vertical="center" wrapText="1"/>
    </xf>
    <xf numFmtId="3" fontId="22" fillId="0" borderId="3" xfId="3" applyNumberFormat="1" applyFont="1" applyFill="1" applyBorder="1" applyAlignment="1">
      <alignment vertical="center" wrapText="1"/>
    </xf>
    <xf numFmtId="0" fontId="20" fillId="0" borderId="3" xfId="1" quotePrefix="1" applyFont="1" applyFill="1" applyBorder="1" applyAlignment="1">
      <alignment vertical="center" wrapText="1"/>
    </xf>
    <xf numFmtId="0" fontId="22" fillId="0" borderId="0" xfId="0" applyFont="1" applyFill="1"/>
    <xf numFmtId="0" fontId="22" fillId="0" borderId="3" xfId="0" applyFont="1" applyFill="1" applyBorder="1" applyAlignment="1">
      <alignment vertical="center" wrapText="1"/>
    </xf>
    <xf numFmtId="3" fontId="22" fillId="0" borderId="3" xfId="0" applyNumberFormat="1" applyFont="1" applyFill="1" applyBorder="1" applyAlignment="1">
      <alignment horizontal="right" vertical="center" wrapText="1"/>
    </xf>
    <xf numFmtId="0" fontId="22" fillId="0" borderId="3" xfId="0" quotePrefix="1" applyFont="1" applyFill="1" applyBorder="1" applyAlignment="1">
      <alignment wrapText="1"/>
    </xf>
    <xf numFmtId="0" fontId="22" fillId="0" borderId="3" xfId="0" applyFont="1" applyFill="1" applyBorder="1" applyAlignment="1">
      <alignment wrapText="1"/>
    </xf>
    <xf numFmtId="41" fontId="22" fillId="0" borderId="0" xfId="0" applyNumberFormat="1" applyFont="1" applyFill="1"/>
    <xf numFmtId="0" fontId="22" fillId="0" borderId="3" xfId="0" applyFont="1" applyFill="1" applyBorder="1"/>
    <xf numFmtId="0" fontId="20" fillId="0" borderId="3" xfId="0" applyFont="1" applyFill="1" applyBorder="1" applyAlignment="1">
      <alignment horizontal="center" vertical="center"/>
    </xf>
    <xf numFmtId="41" fontId="20" fillId="0" borderId="3" xfId="0" applyNumberFormat="1" applyFont="1" applyFill="1" applyBorder="1" applyAlignment="1">
      <alignment vertical="center"/>
    </xf>
    <xf numFmtId="0" fontId="22" fillId="0" borderId="5" xfId="0" quotePrefix="1" applyFont="1" applyFill="1" applyBorder="1" applyAlignment="1">
      <alignment horizontal="left" vertical="top" wrapText="1"/>
    </xf>
    <xf numFmtId="0" fontId="22" fillId="0" borderId="6" xfId="0" quotePrefix="1" applyFont="1" applyFill="1" applyBorder="1" applyAlignment="1">
      <alignment horizontal="left" vertical="top" wrapText="1"/>
    </xf>
    <xf numFmtId="0" fontId="22" fillId="0" borderId="7" xfId="0" quotePrefix="1" applyFont="1" applyFill="1" applyBorder="1" applyAlignment="1">
      <alignment horizontal="left" vertical="top" wrapText="1"/>
    </xf>
    <xf numFmtId="0" fontId="54" fillId="0" borderId="0" xfId="0" applyFont="1" applyFill="1" applyAlignment="1">
      <alignment horizontal="center" vertical="center"/>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zoomScale="70" zoomScaleNormal="70" workbookViewId="0">
      <selection activeCell="B34" sqref="A34:XFD34"/>
    </sheetView>
  </sheetViews>
  <sheetFormatPr defaultRowHeight="15"/>
  <cols>
    <col min="1" max="1" width="6.85546875" style="76" customWidth="1"/>
    <col min="2" max="2" width="53.7109375" style="76" customWidth="1"/>
    <col min="3" max="3" width="14.85546875" style="76" customWidth="1"/>
    <col min="4" max="4" width="9.140625" style="76"/>
    <col min="5" max="5" width="14" style="76" customWidth="1"/>
    <col min="6" max="6" width="18.5703125" style="76" customWidth="1"/>
    <col min="7" max="7" width="31" style="76" customWidth="1"/>
    <col min="8" max="8" width="41.140625" style="76" customWidth="1"/>
    <col min="9" max="16384" width="9.140625" style="76"/>
  </cols>
  <sheetData>
    <row r="1" spans="1:8" ht="69.75" customHeight="1">
      <c r="B1" s="122" t="s">
        <v>12</v>
      </c>
      <c r="C1" s="122"/>
      <c r="D1" s="122"/>
      <c r="F1" s="122" t="s">
        <v>13</v>
      </c>
      <c r="G1" s="122"/>
      <c r="H1" s="122"/>
    </row>
    <row r="2" spans="1:8" ht="48" customHeight="1">
      <c r="A2" s="121" t="s">
        <v>141</v>
      </c>
      <c r="B2" s="121"/>
      <c r="C2" s="121"/>
      <c r="D2" s="121"/>
      <c r="E2" s="121"/>
      <c r="F2" s="121"/>
      <c r="G2" s="121"/>
      <c r="H2" s="121"/>
    </row>
    <row r="3" spans="1:8" ht="33">
      <c r="A3" s="74" t="s">
        <v>5</v>
      </c>
      <c r="B3" s="1" t="s">
        <v>6</v>
      </c>
      <c r="C3" s="1" t="s">
        <v>7</v>
      </c>
      <c r="D3" s="1" t="s">
        <v>8</v>
      </c>
      <c r="E3" s="1" t="s">
        <v>9</v>
      </c>
      <c r="F3" s="2" t="s">
        <v>0</v>
      </c>
      <c r="G3" s="2" t="s">
        <v>1</v>
      </c>
      <c r="H3" s="1" t="s">
        <v>10</v>
      </c>
    </row>
    <row r="4" spans="1:8" ht="84" customHeight="1">
      <c r="A4" s="9" t="s">
        <v>11</v>
      </c>
      <c r="B4" s="46" t="s">
        <v>144</v>
      </c>
      <c r="C4" s="10"/>
      <c r="D4" s="10"/>
      <c r="E4" s="11">
        <v>7</v>
      </c>
      <c r="F4" s="12"/>
      <c r="G4" s="12"/>
      <c r="H4" s="75" t="s">
        <v>142</v>
      </c>
    </row>
    <row r="5" spans="1:8" ht="49.5">
      <c r="A5" s="3">
        <v>1</v>
      </c>
      <c r="B5" s="6" t="s">
        <v>137</v>
      </c>
      <c r="C5" s="4" t="s">
        <v>94</v>
      </c>
      <c r="D5" s="4" t="s">
        <v>2</v>
      </c>
      <c r="E5" s="4">
        <v>350</v>
      </c>
      <c r="F5" s="8">
        <v>45600000</v>
      </c>
      <c r="G5" s="5">
        <f>F5*E5</f>
        <v>15960000000</v>
      </c>
      <c r="H5" s="130" t="s">
        <v>15</v>
      </c>
    </row>
    <row r="6" spans="1:8" ht="33">
      <c r="A6" s="3">
        <v>2</v>
      </c>
      <c r="B6" s="79" t="s">
        <v>125</v>
      </c>
      <c r="C6" s="4" t="s">
        <v>94</v>
      </c>
      <c r="D6" s="80" t="s">
        <v>2</v>
      </c>
      <c r="E6" s="81">
        <v>1</v>
      </c>
      <c r="F6" s="82">
        <v>150000000</v>
      </c>
      <c r="G6" s="5">
        <f t="shared" ref="G6:G12" si="0">F6*E6</f>
        <v>150000000</v>
      </c>
      <c r="H6" s="131"/>
    </row>
    <row r="7" spans="1:8" ht="27" customHeight="1">
      <c r="A7" s="3">
        <v>3</v>
      </c>
      <c r="B7" s="79" t="s">
        <v>20</v>
      </c>
      <c r="C7" s="4" t="s">
        <v>94</v>
      </c>
      <c r="D7" s="80" t="s">
        <v>4</v>
      </c>
      <c r="E7" s="81">
        <v>1</v>
      </c>
      <c r="F7" s="82">
        <v>200000000</v>
      </c>
      <c r="G7" s="5">
        <f t="shared" si="0"/>
        <v>200000000</v>
      </c>
      <c r="H7" s="131"/>
    </row>
    <row r="8" spans="1:8" ht="27" customHeight="1">
      <c r="A8" s="3">
        <v>4</v>
      </c>
      <c r="B8" s="83" t="s">
        <v>53</v>
      </c>
      <c r="C8" s="57" t="s">
        <v>94</v>
      </c>
      <c r="D8" s="84" t="s">
        <v>54</v>
      </c>
      <c r="E8" s="85">
        <v>7</v>
      </c>
      <c r="F8" s="86">
        <v>6000000</v>
      </c>
      <c r="G8" s="5">
        <f t="shared" si="0"/>
        <v>42000000</v>
      </c>
      <c r="H8" s="131"/>
    </row>
    <row r="9" spans="1:8" ht="27" customHeight="1">
      <c r="A9" s="3">
        <v>5</v>
      </c>
      <c r="B9" s="89" t="s">
        <v>27</v>
      </c>
      <c r="C9" s="57" t="s">
        <v>94</v>
      </c>
      <c r="D9" s="84" t="s">
        <v>54</v>
      </c>
      <c r="E9" s="85">
        <v>20</v>
      </c>
      <c r="F9" s="86">
        <v>20000000</v>
      </c>
      <c r="G9" s="5">
        <f t="shared" si="0"/>
        <v>400000000</v>
      </c>
      <c r="H9" s="131"/>
    </row>
    <row r="10" spans="1:8" ht="27" customHeight="1">
      <c r="A10" s="3">
        <v>6</v>
      </c>
      <c r="B10" s="87" t="s">
        <v>126</v>
      </c>
      <c r="C10" s="57" t="s">
        <v>94</v>
      </c>
      <c r="D10" s="84" t="s">
        <v>54</v>
      </c>
      <c r="E10" s="85">
        <v>2</v>
      </c>
      <c r="F10" s="86">
        <v>115000000</v>
      </c>
      <c r="G10" s="5">
        <f t="shared" si="0"/>
        <v>230000000</v>
      </c>
      <c r="H10" s="131"/>
    </row>
    <row r="11" spans="1:8" ht="27" customHeight="1">
      <c r="A11" s="3">
        <v>7</v>
      </c>
      <c r="B11" s="87" t="s">
        <v>127</v>
      </c>
      <c r="C11" s="80" t="s">
        <v>2</v>
      </c>
      <c r="D11" s="80" t="s">
        <v>2</v>
      </c>
      <c r="E11" s="85">
        <v>1</v>
      </c>
      <c r="F11" s="86">
        <v>100000000</v>
      </c>
      <c r="G11" s="5">
        <f t="shared" si="0"/>
        <v>100000000</v>
      </c>
      <c r="H11" s="131"/>
    </row>
    <row r="12" spans="1:8" ht="28.5" customHeight="1">
      <c r="A12" s="3">
        <v>8</v>
      </c>
      <c r="B12" s="87" t="s">
        <v>128</v>
      </c>
      <c r="C12" s="84" t="s">
        <v>54</v>
      </c>
      <c r="D12" s="84" t="s">
        <v>54</v>
      </c>
      <c r="E12" s="85">
        <v>1</v>
      </c>
      <c r="F12" s="86">
        <v>135000000</v>
      </c>
      <c r="G12" s="5">
        <f t="shared" si="0"/>
        <v>135000000</v>
      </c>
      <c r="H12" s="132"/>
    </row>
    <row r="13" spans="1:8" ht="42.75" customHeight="1">
      <c r="A13" s="55" t="s">
        <v>11</v>
      </c>
      <c r="B13" s="46" t="s">
        <v>93</v>
      </c>
      <c r="C13" s="47"/>
      <c r="D13" s="47"/>
      <c r="E13" s="11">
        <v>3</v>
      </c>
      <c r="F13" s="48"/>
      <c r="G13" s="49"/>
      <c r="H13" s="73" t="s">
        <v>140</v>
      </c>
    </row>
    <row r="14" spans="1:8" ht="53.25" customHeight="1">
      <c r="A14" s="3">
        <v>1</v>
      </c>
      <c r="B14" s="50" t="s">
        <v>121</v>
      </c>
      <c r="C14" s="51" t="s">
        <v>94</v>
      </c>
      <c r="D14" s="4" t="s">
        <v>2</v>
      </c>
      <c r="E14" s="51">
        <v>3</v>
      </c>
      <c r="F14" s="52">
        <v>2250420000</v>
      </c>
      <c r="G14" s="53">
        <f>F14*E14</f>
        <v>6751260000</v>
      </c>
      <c r="H14" s="56" t="s">
        <v>123</v>
      </c>
    </row>
    <row r="15" spans="1:8" ht="39.75" customHeight="1">
      <c r="A15" s="55" t="s">
        <v>11</v>
      </c>
      <c r="B15" s="46" t="s">
        <v>135</v>
      </c>
      <c r="C15" s="47"/>
      <c r="D15" s="47"/>
      <c r="E15" s="11">
        <v>4</v>
      </c>
      <c r="F15" s="48"/>
      <c r="G15" s="49"/>
      <c r="H15" s="91" t="s">
        <v>147</v>
      </c>
    </row>
    <row r="16" spans="1:8" ht="35.25" customHeight="1">
      <c r="A16" s="3">
        <v>1</v>
      </c>
      <c r="B16" s="6" t="s">
        <v>95</v>
      </c>
      <c r="C16" s="4" t="s">
        <v>96</v>
      </c>
      <c r="D16" s="4" t="s">
        <v>2</v>
      </c>
      <c r="E16" s="4">
        <v>200</v>
      </c>
      <c r="F16" s="8">
        <v>50000000</v>
      </c>
      <c r="G16" s="5">
        <f>F16*E16</f>
        <v>10000000000</v>
      </c>
      <c r="H16" s="124" t="s">
        <v>149</v>
      </c>
    </row>
    <row r="17" spans="1:8" ht="35.25" customHeight="1">
      <c r="A17" s="14">
        <v>2</v>
      </c>
      <c r="B17" s="110" t="s">
        <v>124</v>
      </c>
      <c r="C17" s="111" t="s">
        <v>97</v>
      </c>
      <c r="D17" s="112" t="s">
        <v>4</v>
      </c>
      <c r="E17" s="111">
        <v>5</v>
      </c>
      <c r="F17" s="113">
        <v>14500000</v>
      </c>
      <c r="G17" s="114">
        <f>F17*E17</f>
        <v>72500000</v>
      </c>
      <c r="H17" s="125"/>
    </row>
    <row r="18" spans="1:8" ht="81" customHeight="1">
      <c r="A18" s="3">
        <v>3</v>
      </c>
      <c r="B18" s="115" t="s">
        <v>143</v>
      </c>
      <c r="C18" s="116" t="s">
        <v>97</v>
      </c>
      <c r="D18" s="116" t="s">
        <v>4</v>
      </c>
      <c r="E18" s="116">
        <v>5</v>
      </c>
      <c r="F18" s="117">
        <v>30000000</v>
      </c>
      <c r="G18" s="118">
        <f>F18*E18</f>
        <v>150000000</v>
      </c>
      <c r="H18" s="126"/>
    </row>
    <row r="19" spans="1:8" ht="75.75" customHeight="1">
      <c r="A19" s="55" t="s">
        <v>11</v>
      </c>
      <c r="B19" s="46" t="s">
        <v>136</v>
      </c>
      <c r="C19" s="47"/>
      <c r="D19" s="47"/>
      <c r="E19" s="11">
        <v>5</v>
      </c>
      <c r="F19" s="48"/>
      <c r="G19" s="49"/>
      <c r="H19" s="91" t="s">
        <v>146</v>
      </c>
    </row>
    <row r="20" spans="1:8" s="77" customFormat="1" ht="99.75" customHeight="1">
      <c r="A20" s="71">
        <v>1</v>
      </c>
      <c r="B20" s="6" t="s">
        <v>152</v>
      </c>
      <c r="C20" s="4" t="s">
        <v>94</v>
      </c>
      <c r="D20" s="4" t="s">
        <v>2</v>
      </c>
      <c r="E20" s="4">
        <v>250</v>
      </c>
      <c r="F20" s="8">
        <v>62000000</v>
      </c>
      <c r="G20" s="53">
        <f>F20*E20</f>
        <v>15500000000</v>
      </c>
      <c r="H20" s="92" t="s">
        <v>150</v>
      </c>
    </row>
    <row r="21" spans="1:8" ht="33">
      <c r="A21" s="127">
        <v>2</v>
      </c>
      <c r="B21" s="101" t="s">
        <v>125</v>
      </c>
      <c r="C21" s="102" t="s">
        <v>94</v>
      </c>
      <c r="D21" s="102" t="s">
        <v>4</v>
      </c>
      <c r="E21" s="102">
        <v>2</v>
      </c>
      <c r="F21" s="103">
        <v>150000000</v>
      </c>
      <c r="G21" s="53">
        <f t="shared" ref="G21:G40" si="1">F21*E21</f>
        <v>300000000</v>
      </c>
      <c r="H21" s="54" t="s">
        <v>17</v>
      </c>
    </row>
    <row r="22" spans="1:8" ht="16.5">
      <c r="A22" s="128"/>
      <c r="B22" s="104" t="s">
        <v>20</v>
      </c>
      <c r="C22" s="105" t="s">
        <v>94</v>
      </c>
      <c r="D22" s="105" t="s">
        <v>4</v>
      </c>
      <c r="E22" s="105">
        <v>5</v>
      </c>
      <c r="F22" s="106">
        <v>200000000</v>
      </c>
      <c r="G22" s="5">
        <f>F22*E22</f>
        <v>1000000000</v>
      </c>
      <c r="H22" s="130" t="s">
        <v>21</v>
      </c>
    </row>
    <row r="23" spans="1:8" ht="33">
      <c r="A23" s="128"/>
      <c r="B23" s="104" t="s">
        <v>37</v>
      </c>
      <c r="C23" s="105" t="s">
        <v>94</v>
      </c>
      <c r="D23" s="105" t="s">
        <v>4</v>
      </c>
      <c r="E23" s="105">
        <v>2</v>
      </c>
      <c r="F23" s="106">
        <v>200000000</v>
      </c>
      <c r="G23" s="5">
        <f>F23*E23</f>
        <v>400000000</v>
      </c>
      <c r="H23" s="132"/>
    </row>
    <row r="24" spans="1:8" ht="33">
      <c r="A24" s="128"/>
      <c r="B24" s="104" t="s">
        <v>16</v>
      </c>
      <c r="C24" s="105" t="s">
        <v>94</v>
      </c>
      <c r="D24" s="105" t="s">
        <v>4</v>
      </c>
      <c r="E24" s="105">
        <v>60</v>
      </c>
      <c r="F24" s="106">
        <v>15000000</v>
      </c>
      <c r="G24" s="5">
        <f>F24*E24</f>
        <v>900000000</v>
      </c>
      <c r="H24" s="7" t="s">
        <v>18</v>
      </c>
    </row>
    <row r="25" spans="1:8" ht="16.5">
      <c r="A25" s="128"/>
      <c r="B25" s="104" t="s">
        <v>22</v>
      </c>
      <c r="C25" s="105" t="s">
        <v>94</v>
      </c>
      <c r="D25" s="105" t="s">
        <v>4</v>
      </c>
      <c r="E25" s="105">
        <v>2</v>
      </c>
      <c r="F25" s="106">
        <v>100000000</v>
      </c>
      <c r="G25" s="5">
        <f>F25*E25</f>
        <v>200000000</v>
      </c>
      <c r="H25" s="130" t="s">
        <v>120</v>
      </c>
    </row>
    <row r="26" spans="1:8" ht="16.5">
      <c r="A26" s="128"/>
      <c r="B26" s="104" t="s">
        <v>23</v>
      </c>
      <c r="C26" s="105" t="s">
        <v>94</v>
      </c>
      <c r="D26" s="105" t="s">
        <v>4</v>
      </c>
      <c r="E26" s="105">
        <v>2</v>
      </c>
      <c r="F26" s="106">
        <v>650000000</v>
      </c>
      <c r="G26" s="5">
        <f t="shared" si="1"/>
        <v>1300000000</v>
      </c>
      <c r="H26" s="131"/>
    </row>
    <row r="27" spans="1:8" ht="16.5">
      <c r="A27" s="128"/>
      <c r="B27" s="104" t="s">
        <v>19</v>
      </c>
      <c r="C27" s="105" t="s">
        <v>94</v>
      </c>
      <c r="D27" s="105" t="s">
        <v>4</v>
      </c>
      <c r="E27" s="105">
        <v>4</v>
      </c>
      <c r="F27" s="106">
        <v>100000000</v>
      </c>
      <c r="G27" s="5">
        <f t="shared" si="1"/>
        <v>400000000</v>
      </c>
      <c r="H27" s="131"/>
    </row>
    <row r="28" spans="1:8" ht="33">
      <c r="A28" s="128"/>
      <c r="B28" s="104" t="s">
        <v>26</v>
      </c>
      <c r="C28" s="105" t="s">
        <v>94</v>
      </c>
      <c r="D28" s="105" t="s">
        <v>4</v>
      </c>
      <c r="E28" s="105">
        <v>2</v>
      </c>
      <c r="F28" s="106">
        <v>200000000</v>
      </c>
      <c r="G28" s="5">
        <f t="shared" si="1"/>
        <v>400000000</v>
      </c>
      <c r="H28" s="131"/>
    </row>
    <row r="29" spans="1:8" ht="16.5">
      <c r="A29" s="128"/>
      <c r="B29" s="104" t="s">
        <v>24</v>
      </c>
      <c r="C29" s="105" t="s">
        <v>94</v>
      </c>
      <c r="D29" s="105" t="s">
        <v>4</v>
      </c>
      <c r="E29" s="105">
        <v>10</v>
      </c>
      <c r="F29" s="106">
        <v>80000000</v>
      </c>
      <c r="G29" s="5">
        <f t="shared" si="1"/>
        <v>800000000</v>
      </c>
      <c r="H29" s="131"/>
    </row>
    <row r="30" spans="1:8" ht="33">
      <c r="A30" s="128"/>
      <c r="B30" s="104" t="s">
        <v>25</v>
      </c>
      <c r="C30" s="105" t="s">
        <v>94</v>
      </c>
      <c r="D30" s="105" t="s">
        <v>4</v>
      </c>
      <c r="E30" s="105">
        <v>2</v>
      </c>
      <c r="F30" s="106">
        <v>450000000</v>
      </c>
      <c r="G30" s="5">
        <f t="shared" si="1"/>
        <v>900000000</v>
      </c>
      <c r="H30" s="131"/>
    </row>
    <row r="31" spans="1:8" ht="16.5">
      <c r="A31" s="128"/>
      <c r="B31" s="104" t="s">
        <v>27</v>
      </c>
      <c r="C31" s="105" t="s">
        <v>94</v>
      </c>
      <c r="D31" s="105" t="s">
        <v>4</v>
      </c>
      <c r="E31" s="105">
        <v>20</v>
      </c>
      <c r="F31" s="106">
        <v>20000000</v>
      </c>
      <c r="G31" s="5">
        <f t="shared" si="1"/>
        <v>400000000</v>
      </c>
      <c r="H31" s="131"/>
    </row>
    <row r="32" spans="1:8" ht="16.5">
      <c r="A32" s="128"/>
      <c r="B32" s="104" t="s">
        <v>28</v>
      </c>
      <c r="C32" s="105" t="s">
        <v>94</v>
      </c>
      <c r="D32" s="105" t="s">
        <v>4</v>
      </c>
      <c r="E32" s="105">
        <v>4</v>
      </c>
      <c r="F32" s="106">
        <v>13000000</v>
      </c>
      <c r="G32" s="5">
        <f t="shared" si="1"/>
        <v>52000000</v>
      </c>
      <c r="H32" s="131"/>
    </row>
    <row r="33" spans="1:8" ht="33">
      <c r="A33" s="128"/>
      <c r="B33" s="104" t="s">
        <v>29</v>
      </c>
      <c r="C33" s="105" t="s">
        <v>94</v>
      </c>
      <c r="D33" s="105" t="s">
        <v>4</v>
      </c>
      <c r="E33" s="105">
        <v>5</v>
      </c>
      <c r="F33" s="106">
        <v>15000000</v>
      </c>
      <c r="G33" s="5">
        <f t="shared" si="1"/>
        <v>75000000</v>
      </c>
      <c r="H33" s="131"/>
    </row>
    <row r="34" spans="1:8" ht="16.5">
      <c r="A34" s="128"/>
      <c r="B34" s="104" t="s">
        <v>33</v>
      </c>
      <c r="C34" s="105" t="s">
        <v>94</v>
      </c>
      <c r="D34" s="105" t="s">
        <v>4</v>
      </c>
      <c r="E34" s="105">
        <v>2</v>
      </c>
      <c r="F34" s="106">
        <v>130000000</v>
      </c>
      <c r="G34" s="5">
        <f>F34*E34</f>
        <v>260000000</v>
      </c>
      <c r="H34" s="131"/>
    </row>
    <row r="35" spans="1:8" ht="16.5">
      <c r="A35" s="128"/>
      <c r="B35" s="104" t="s">
        <v>34</v>
      </c>
      <c r="C35" s="105" t="s">
        <v>94</v>
      </c>
      <c r="D35" s="105" t="s">
        <v>4</v>
      </c>
      <c r="E35" s="105">
        <v>2</v>
      </c>
      <c r="F35" s="106">
        <v>35000000</v>
      </c>
      <c r="G35" s="5">
        <f t="shared" si="1"/>
        <v>70000000</v>
      </c>
      <c r="H35" s="131"/>
    </row>
    <row r="36" spans="1:8" ht="16.5">
      <c r="A36" s="128"/>
      <c r="B36" s="104" t="s">
        <v>30</v>
      </c>
      <c r="C36" s="105" t="s">
        <v>94</v>
      </c>
      <c r="D36" s="105" t="s">
        <v>4</v>
      </c>
      <c r="E36" s="105">
        <v>5</v>
      </c>
      <c r="F36" s="106">
        <v>3000000</v>
      </c>
      <c r="G36" s="5">
        <f t="shared" si="1"/>
        <v>15000000</v>
      </c>
      <c r="H36" s="131"/>
    </row>
    <row r="37" spans="1:8" ht="33">
      <c r="A37" s="128"/>
      <c r="B37" s="104" t="s">
        <v>31</v>
      </c>
      <c r="C37" s="105" t="s">
        <v>94</v>
      </c>
      <c r="D37" s="105" t="s">
        <v>4</v>
      </c>
      <c r="E37" s="105">
        <v>5</v>
      </c>
      <c r="F37" s="106">
        <v>2000000</v>
      </c>
      <c r="G37" s="5">
        <f t="shared" si="1"/>
        <v>10000000</v>
      </c>
      <c r="H37" s="131"/>
    </row>
    <row r="38" spans="1:8" ht="16.5">
      <c r="A38" s="128"/>
      <c r="B38" s="104" t="s">
        <v>32</v>
      </c>
      <c r="C38" s="105" t="s">
        <v>94</v>
      </c>
      <c r="D38" s="105" t="s">
        <v>4</v>
      </c>
      <c r="E38" s="105">
        <v>5</v>
      </c>
      <c r="F38" s="106">
        <v>2000000</v>
      </c>
      <c r="G38" s="5">
        <f t="shared" si="1"/>
        <v>10000000</v>
      </c>
      <c r="H38" s="131"/>
    </row>
    <row r="39" spans="1:8" ht="16.5">
      <c r="A39" s="128"/>
      <c r="B39" s="104" t="s">
        <v>35</v>
      </c>
      <c r="C39" s="105" t="s">
        <v>94</v>
      </c>
      <c r="D39" s="105" t="s">
        <v>4</v>
      </c>
      <c r="E39" s="105">
        <v>10</v>
      </c>
      <c r="F39" s="106">
        <v>90000000</v>
      </c>
      <c r="G39" s="5">
        <f t="shared" si="1"/>
        <v>900000000</v>
      </c>
      <c r="H39" s="131"/>
    </row>
    <row r="40" spans="1:8" ht="16.5">
      <c r="A40" s="129"/>
      <c r="B40" s="107" t="s">
        <v>36</v>
      </c>
      <c r="C40" s="108" t="s">
        <v>94</v>
      </c>
      <c r="D40" s="108" t="s">
        <v>4</v>
      </c>
      <c r="E40" s="108">
        <v>10</v>
      </c>
      <c r="F40" s="109">
        <v>200000000</v>
      </c>
      <c r="G40" s="58">
        <f t="shared" si="1"/>
        <v>2000000000</v>
      </c>
      <c r="H40" s="132"/>
    </row>
    <row r="41" spans="1:8" ht="41.25" customHeight="1">
      <c r="A41" s="88" t="s">
        <v>11</v>
      </c>
      <c r="B41" s="46" t="s">
        <v>98</v>
      </c>
      <c r="C41" s="47"/>
      <c r="D41" s="47"/>
      <c r="E41" s="11">
        <v>2</v>
      </c>
      <c r="F41" s="48"/>
      <c r="G41" s="49"/>
      <c r="H41" s="72" t="s">
        <v>145</v>
      </c>
    </row>
    <row r="42" spans="1:8" s="77" customFormat="1" ht="49.5">
      <c r="A42" s="90">
        <v>1</v>
      </c>
      <c r="B42" s="100" t="s">
        <v>137</v>
      </c>
      <c r="C42" s="4" t="s">
        <v>94</v>
      </c>
      <c r="D42" s="4" t="s">
        <v>2</v>
      </c>
      <c r="E42" s="4">
        <v>100</v>
      </c>
      <c r="F42" s="8">
        <v>45600000</v>
      </c>
      <c r="G42" s="53">
        <f>F42*E42</f>
        <v>4560000000</v>
      </c>
      <c r="H42" s="133" t="s">
        <v>122</v>
      </c>
    </row>
    <row r="43" spans="1:8" s="77" customFormat="1" ht="16.5" customHeight="1">
      <c r="A43" s="90">
        <v>2</v>
      </c>
      <c r="B43" s="100" t="s">
        <v>129</v>
      </c>
      <c r="C43" s="4" t="s">
        <v>94</v>
      </c>
      <c r="D43" s="4" t="s">
        <v>4</v>
      </c>
      <c r="E43" s="4">
        <v>100</v>
      </c>
      <c r="F43" s="8">
        <v>37650000</v>
      </c>
      <c r="G43" s="53">
        <f>F43*E43</f>
        <v>3765000000</v>
      </c>
      <c r="H43" s="134"/>
    </row>
    <row r="44" spans="1:8" s="77" customFormat="1" ht="16.5">
      <c r="A44" s="90">
        <v>3</v>
      </c>
      <c r="B44" s="100" t="s">
        <v>130</v>
      </c>
      <c r="C44" s="4" t="s">
        <v>94</v>
      </c>
      <c r="D44" s="4" t="s">
        <v>4</v>
      </c>
      <c r="E44" s="4">
        <v>100</v>
      </c>
      <c r="F44" s="8">
        <v>99000000</v>
      </c>
      <c r="G44" s="53">
        <f t="shared" ref="G44:G50" si="2">F44*E44</f>
        <v>9900000000</v>
      </c>
      <c r="H44" s="134"/>
    </row>
    <row r="45" spans="1:8" s="77" customFormat="1" ht="16.5">
      <c r="A45" s="90">
        <v>4</v>
      </c>
      <c r="B45" s="100" t="s">
        <v>131</v>
      </c>
      <c r="C45" s="57" t="s">
        <v>94</v>
      </c>
      <c r="D45" s="4" t="s">
        <v>4</v>
      </c>
      <c r="E45" s="4">
        <v>95</v>
      </c>
      <c r="F45" s="8">
        <v>165000000</v>
      </c>
      <c r="G45" s="53">
        <f t="shared" si="2"/>
        <v>15675000000</v>
      </c>
      <c r="H45" s="134"/>
    </row>
    <row r="46" spans="1:8" s="77" customFormat="1" ht="16.5">
      <c r="A46" s="90">
        <v>5</v>
      </c>
      <c r="B46" s="100" t="s">
        <v>132</v>
      </c>
      <c r="C46" s="4" t="s">
        <v>94</v>
      </c>
      <c r="D46" s="4" t="s">
        <v>4</v>
      </c>
      <c r="E46" s="4">
        <v>20</v>
      </c>
      <c r="F46" s="8">
        <v>61500000</v>
      </c>
      <c r="G46" s="53">
        <f t="shared" si="2"/>
        <v>1230000000</v>
      </c>
      <c r="H46" s="134"/>
    </row>
    <row r="47" spans="1:8" s="77" customFormat="1" ht="16.5">
      <c r="A47" s="90">
        <v>6</v>
      </c>
      <c r="B47" s="100" t="s">
        <v>138</v>
      </c>
      <c r="C47" s="4" t="s">
        <v>94</v>
      </c>
      <c r="D47" s="4" t="s">
        <v>4</v>
      </c>
      <c r="E47" s="4">
        <v>60</v>
      </c>
      <c r="F47" s="8">
        <v>76300000</v>
      </c>
      <c r="G47" s="53">
        <f t="shared" si="2"/>
        <v>4578000000</v>
      </c>
      <c r="H47" s="134"/>
    </row>
    <row r="48" spans="1:8" s="77" customFormat="1" ht="16.5">
      <c r="A48" s="90">
        <v>7</v>
      </c>
      <c r="B48" s="100" t="s">
        <v>139</v>
      </c>
      <c r="C48" s="57" t="s">
        <v>94</v>
      </c>
      <c r="D48" s="4" t="s">
        <v>4</v>
      </c>
      <c r="E48" s="4">
        <v>30</v>
      </c>
      <c r="F48" s="8">
        <v>116600000</v>
      </c>
      <c r="G48" s="53">
        <f t="shared" si="2"/>
        <v>3498000000</v>
      </c>
      <c r="H48" s="134"/>
    </row>
    <row r="49" spans="1:8" s="77" customFormat="1" ht="16.5">
      <c r="A49" s="90">
        <v>8</v>
      </c>
      <c r="B49" s="100" t="s">
        <v>133</v>
      </c>
      <c r="C49" s="57" t="s">
        <v>94</v>
      </c>
      <c r="D49" s="4" t="s">
        <v>4</v>
      </c>
      <c r="E49" s="4">
        <v>20</v>
      </c>
      <c r="F49" s="8">
        <v>5500000</v>
      </c>
      <c r="G49" s="53">
        <f t="shared" si="2"/>
        <v>110000000</v>
      </c>
      <c r="H49" s="134"/>
    </row>
    <row r="50" spans="1:8" s="77" customFormat="1" ht="16.5">
      <c r="A50" s="90">
        <v>9</v>
      </c>
      <c r="B50" s="100" t="s">
        <v>134</v>
      </c>
      <c r="C50" s="57" t="s">
        <v>94</v>
      </c>
      <c r="D50" s="4" t="s">
        <v>4</v>
      </c>
      <c r="E50" s="4">
        <v>1</v>
      </c>
      <c r="F50" s="8">
        <v>300000000</v>
      </c>
      <c r="G50" s="53">
        <f t="shared" si="2"/>
        <v>300000000</v>
      </c>
      <c r="H50" s="135"/>
    </row>
    <row r="51" spans="1:8" ht="24.75" customHeight="1">
      <c r="A51" s="119" t="s">
        <v>3</v>
      </c>
      <c r="B51" s="119"/>
      <c r="C51" s="119"/>
      <c r="D51" s="119"/>
      <c r="E51" s="119"/>
      <c r="F51" s="119"/>
      <c r="G51" s="59">
        <f>SUM(G5:G50)</f>
        <v>103698760000</v>
      </c>
      <c r="H51" s="78"/>
    </row>
    <row r="53" spans="1:8" ht="16.5">
      <c r="E53" s="123" t="s">
        <v>148</v>
      </c>
      <c r="F53" s="123"/>
      <c r="G53" s="123"/>
    </row>
    <row r="54" spans="1:8" ht="21.75" customHeight="1">
      <c r="E54" s="120" t="s">
        <v>14</v>
      </c>
      <c r="F54" s="120"/>
      <c r="G54" s="120"/>
    </row>
  </sheetData>
  <mergeCells count="12">
    <mergeCell ref="A51:F51"/>
    <mergeCell ref="E54:G54"/>
    <mergeCell ref="A2:H2"/>
    <mergeCell ref="B1:D1"/>
    <mergeCell ref="F1:H1"/>
    <mergeCell ref="E53:G53"/>
    <mergeCell ref="H16:H18"/>
    <mergeCell ref="A21:A40"/>
    <mergeCell ref="H25:H40"/>
    <mergeCell ref="H5:H12"/>
    <mergeCell ref="H42:H50"/>
    <mergeCell ref="H22:H23"/>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16" workbookViewId="0">
      <selection activeCell="B20" sqref="B20"/>
    </sheetView>
  </sheetViews>
  <sheetFormatPr defaultRowHeight="15"/>
  <cols>
    <col min="1" max="1" width="6.7109375" style="15" customWidth="1"/>
    <col min="2" max="2" width="72.42578125" customWidth="1"/>
    <col min="3" max="3" width="11.7109375" style="16" customWidth="1"/>
    <col min="4" max="4" width="8.5703125" style="15" customWidth="1"/>
    <col min="5" max="5" width="19.5703125" customWidth="1"/>
    <col min="6" max="6" width="20.28515625" customWidth="1"/>
  </cols>
  <sheetData>
    <row r="9" spans="1:6" ht="24" customHeight="1">
      <c r="A9" s="140" t="s">
        <v>38</v>
      </c>
      <c r="B9" s="140"/>
      <c r="C9" s="140"/>
      <c r="D9" s="140"/>
      <c r="E9" s="140"/>
      <c r="F9" s="140"/>
    </row>
    <row r="10" spans="1:6" ht="21" customHeight="1">
      <c r="A10" s="140" t="s">
        <v>39</v>
      </c>
      <c r="B10" s="140"/>
      <c r="C10" s="140"/>
      <c r="D10" s="140"/>
      <c r="E10" s="140"/>
      <c r="F10" s="140"/>
    </row>
    <row r="11" spans="1:6" ht="9" customHeight="1">
      <c r="A11" s="17"/>
      <c r="B11" s="17"/>
      <c r="C11" s="17"/>
      <c r="D11" s="17"/>
      <c r="E11" s="17"/>
      <c r="F11" s="17"/>
    </row>
    <row r="12" spans="1:6" ht="21.75" customHeight="1">
      <c r="A12" s="17"/>
      <c r="B12" s="17"/>
      <c r="C12" s="17"/>
      <c r="D12" s="17"/>
      <c r="E12" s="141" t="s">
        <v>40</v>
      </c>
      <c r="F12" s="141"/>
    </row>
    <row r="13" spans="1:6" ht="20.25" customHeight="1">
      <c r="A13" s="138" t="s">
        <v>41</v>
      </c>
      <c r="B13" s="142"/>
      <c r="C13" s="142"/>
      <c r="D13" s="142"/>
      <c r="E13" s="142"/>
      <c r="F13" s="142"/>
    </row>
    <row r="14" spans="1:6" ht="20.25" customHeight="1">
      <c r="A14" s="142" t="s">
        <v>42</v>
      </c>
      <c r="B14" s="142"/>
      <c r="C14" s="142"/>
      <c r="D14" s="142"/>
      <c r="E14" s="142"/>
      <c r="F14" s="142"/>
    </row>
    <row r="15" spans="1:6" ht="324.75" customHeight="1">
      <c r="F15" s="18" t="s">
        <v>43</v>
      </c>
    </row>
    <row r="16" spans="1:6" ht="36" customHeight="1">
      <c r="A16" s="143" t="s">
        <v>44</v>
      </c>
      <c r="B16" s="143"/>
      <c r="C16" s="143"/>
      <c r="D16" s="143"/>
      <c r="E16" s="143"/>
      <c r="F16" s="143"/>
    </row>
    <row r="17" spans="1:6" ht="5.25" customHeight="1"/>
    <row r="18" spans="1:6" s="21" customFormat="1" ht="37.5" customHeight="1">
      <c r="A18" s="19" t="s">
        <v>5</v>
      </c>
      <c r="B18" s="19" t="s">
        <v>45</v>
      </c>
      <c r="C18" s="19" t="s">
        <v>46</v>
      </c>
      <c r="D18" s="19" t="s">
        <v>47</v>
      </c>
      <c r="E18" s="20" t="s">
        <v>48</v>
      </c>
      <c r="F18" s="20" t="s">
        <v>49</v>
      </c>
    </row>
    <row r="19" spans="1:6" s="21" customFormat="1" ht="19.5" customHeight="1">
      <c r="A19" s="22" t="s">
        <v>50</v>
      </c>
      <c r="B19" s="23"/>
      <c r="C19" s="23"/>
      <c r="D19" s="23"/>
      <c r="E19" s="23"/>
      <c r="F19" s="24"/>
    </row>
    <row r="20" spans="1:6" s="13" customFormat="1">
      <c r="A20" s="25">
        <v>1</v>
      </c>
      <c r="B20" s="26" t="s">
        <v>51</v>
      </c>
      <c r="C20" s="27" t="s">
        <v>2</v>
      </c>
      <c r="D20" s="25">
        <v>1</v>
      </c>
      <c r="E20" s="28">
        <v>33000000</v>
      </c>
      <c r="F20" s="29">
        <f>E20*D20</f>
        <v>33000000</v>
      </c>
    </row>
    <row r="21" spans="1:6" s="13" customFormat="1">
      <c r="A21" s="25">
        <v>2</v>
      </c>
      <c r="B21" s="26" t="s">
        <v>52</v>
      </c>
      <c r="C21" s="27" t="s">
        <v>4</v>
      </c>
      <c r="D21" s="25">
        <v>1</v>
      </c>
      <c r="E21" s="28">
        <v>3300000</v>
      </c>
      <c r="F21" s="29">
        <f>E21*D21</f>
        <v>3300000</v>
      </c>
    </row>
    <row r="22" spans="1:6" s="34" customFormat="1">
      <c r="A22" s="30">
        <v>3</v>
      </c>
      <c r="B22" s="31" t="s">
        <v>53</v>
      </c>
      <c r="C22" s="32" t="s">
        <v>54</v>
      </c>
      <c r="D22" s="30">
        <v>1</v>
      </c>
      <c r="E22" s="33">
        <v>6000000</v>
      </c>
      <c r="F22" s="33">
        <f t="shared" ref="F22:F23" si="0">E22*D22</f>
        <v>6000000</v>
      </c>
    </row>
    <row r="23" spans="1:6" s="34" customFormat="1">
      <c r="A23" s="30">
        <v>4</v>
      </c>
      <c r="B23" s="31" t="s">
        <v>55</v>
      </c>
      <c r="C23" s="32" t="s">
        <v>56</v>
      </c>
      <c r="D23" s="30">
        <v>500</v>
      </c>
      <c r="E23" s="33">
        <v>200000</v>
      </c>
      <c r="F23" s="33">
        <f t="shared" si="0"/>
        <v>100000000</v>
      </c>
    </row>
    <row r="24" spans="1:6" s="34" customFormat="1" ht="18.75" customHeight="1">
      <c r="A24" s="35" t="s">
        <v>57</v>
      </c>
      <c r="B24" s="36"/>
      <c r="C24" s="36"/>
      <c r="D24" s="36"/>
      <c r="E24" s="36"/>
      <c r="F24" s="37"/>
    </row>
    <row r="25" spans="1:6" s="34" customFormat="1" ht="18.75" customHeight="1">
      <c r="A25" s="25">
        <v>5</v>
      </c>
      <c r="B25" s="26" t="s">
        <v>58</v>
      </c>
      <c r="C25" s="27" t="s">
        <v>59</v>
      </c>
      <c r="D25" s="25">
        <v>1</v>
      </c>
      <c r="E25" s="29">
        <v>165000000</v>
      </c>
      <c r="F25" s="29">
        <f>E25*D25</f>
        <v>165000000</v>
      </c>
    </row>
    <row r="26" spans="1:6" s="34" customFormat="1" ht="18.75" customHeight="1">
      <c r="A26" s="25">
        <v>6</v>
      </c>
      <c r="B26" s="26" t="s">
        <v>60</v>
      </c>
      <c r="C26" s="27" t="s">
        <v>59</v>
      </c>
      <c r="D26" s="25">
        <v>3</v>
      </c>
      <c r="E26" s="29">
        <v>99000000</v>
      </c>
      <c r="F26" s="29">
        <f>E26*D26</f>
        <v>297000000</v>
      </c>
    </row>
    <row r="27" spans="1:6" s="34" customFormat="1" ht="18.75" customHeight="1">
      <c r="A27" s="25">
        <v>7</v>
      </c>
      <c r="B27" s="26" t="s">
        <v>61</v>
      </c>
      <c r="C27" s="27" t="s">
        <v>2</v>
      </c>
      <c r="D27" s="25">
        <v>4</v>
      </c>
      <c r="E27" s="29">
        <v>3300000</v>
      </c>
      <c r="F27" s="29">
        <f t="shared" ref="F27:F29" si="1">E27*D27</f>
        <v>13200000</v>
      </c>
    </row>
    <row r="28" spans="1:6" s="34" customFormat="1" ht="18.75" customHeight="1">
      <c r="A28" s="25">
        <v>8</v>
      </c>
      <c r="B28" s="26" t="s">
        <v>62</v>
      </c>
      <c r="C28" s="27" t="s">
        <v>63</v>
      </c>
      <c r="D28" s="25">
        <v>4</v>
      </c>
      <c r="E28" s="29">
        <v>5500000</v>
      </c>
      <c r="F28" s="29">
        <f t="shared" si="1"/>
        <v>22000000</v>
      </c>
    </row>
    <row r="29" spans="1:6" s="34" customFormat="1" ht="18.75" customHeight="1">
      <c r="A29" s="25">
        <v>9</v>
      </c>
      <c r="B29" s="26" t="s">
        <v>64</v>
      </c>
      <c r="C29" s="27" t="s">
        <v>2</v>
      </c>
      <c r="D29" s="25">
        <v>1</v>
      </c>
      <c r="E29" s="29">
        <v>22000000</v>
      </c>
      <c r="F29" s="29">
        <f t="shared" si="1"/>
        <v>22000000</v>
      </c>
    </row>
    <row r="30" spans="1:6" ht="18" customHeight="1">
      <c r="A30" s="30">
        <v>10</v>
      </c>
      <c r="B30" s="31" t="s">
        <v>65</v>
      </c>
      <c r="C30" s="32" t="s">
        <v>54</v>
      </c>
      <c r="D30" s="30">
        <v>1</v>
      </c>
      <c r="E30" s="33">
        <v>99000000</v>
      </c>
      <c r="F30" s="33">
        <f>E30*D30</f>
        <v>99000000</v>
      </c>
    </row>
    <row r="31" spans="1:6" s="34" customFormat="1" ht="18.75" customHeight="1">
      <c r="A31" s="25">
        <v>11</v>
      </c>
      <c r="B31" s="26" t="s">
        <v>66</v>
      </c>
      <c r="C31" s="27" t="s">
        <v>2</v>
      </c>
      <c r="D31" s="25">
        <v>1</v>
      </c>
      <c r="E31" s="29">
        <v>7700000</v>
      </c>
      <c r="F31" s="29">
        <f t="shared" ref="F31" si="2">E31*D31</f>
        <v>7700000</v>
      </c>
    </row>
    <row r="32" spans="1:6" s="21" customFormat="1" ht="19.5" customHeight="1">
      <c r="A32" s="22" t="s">
        <v>67</v>
      </c>
      <c r="B32" s="23"/>
      <c r="C32" s="23"/>
      <c r="D32" s="23"/>
      <c r="E32" s="23"/>
      <c r="F32" s="24"/>
    </row>
    <row r="33" spans="1:6" s="34" customFormat="1" ht="71.25">
      <c r="A33" s="38">
        <v>12</v>
      </c>
      <c r="B33" s="26" t="s">
        <v>68</v>
      </c>
      <c r="C33" s="27" t="s">
        <v>69</v>
      </c>
      <c r="D33" s="25">
        <v>1</v>
      </c>
      <c r="E33" s="29">
        <v>99000000</v>
      </c>
      <c r="F33" s="29">
        <f t="shared" ref="F33:F34" si="3">E33*D33</f>
        <v>99000000</v>
      </c>
    </row>
    <row r="34" spans="1:6" s="34" customFormat="1" ht="38.25" customHeight="1">
      <c r="A34" s="25">
        <v>13</v>
      </c>
      <c r="B34" s="26" t="s">
        <v>70</v>
      </c>
      <c r="C34" s="27" t="s">
        <v>2</v>
      </c>
      <c r="D34" s="25">
        <v>1</v>
      </c>
      <c r="E34" s="29">
        <v>14500000</v>
      </c>
      <c r="F34" s="29">
        <f t="shared" si="3"/>
        <v>14500000</v>
      </c>
    </row>
    <row r="35" spans="1:6" s="34" customFormat="1" ht="24" customHeight="1">
      <c r="A35" s="39">
        <v>14</v>
      </c>
      <c r="B35" s="26" t="s">
        <v>71</v>
      </c>
      <c r="C35" s="27" t="s">
        <v>72</v>
      </c>
      <c r="D35" s="25">
        <v>1</v>
      </c>
      <c r="E35" s="29">
        <v>2530000</v>
      </c>
      <c r="F35" s="29">
        <f>E35*D35</f>
        <v>2530000</v>
      </c>
    </row>
    <row r="36" spans="1:6" s="34" customFormat="1" ht="24" customHeight="1">
      <c r="A36" s="39">
        <v>15</v>
      </c>
      <c r="B36" s="26" t="s">
        <v>73</v>
      </c>
      <c r="C36" s="27" t="s">
        <v>56</v>
      </c>
      <c r="D36" s="25">
        <v>1</v>
      </c>
      <c r="E36" s="29">
        <v>4400000</v>
      </c>
      <c r="F36" s="29">
        <f>E36*D36</f>
        <v>4400000</v>
      </c>
    </row>
    <row r="37" spans="1:6" s="21" customFormat="1" ht="19.5" customHeight="1">
      <c r="A37" s="22" t="s">
        <v>74</v>
      </c>
      <c r="B37" s="23"/>
      <c r="C37" s="23"/>
      <c r="D37" s="23"/>
      <c r="E37" s="23"/>
      <c r="F37" s="24"/>
    </row>
    <row r="38" spans="1:6" s="34" customFormat="1" ht="38.25" customHeight="1">
      <c r="A38" s="25">
        <v>16</v>
      </c>
      <c r="B38" s="26" t="s">
        <v>75</v>
      </c>
      <c r="C38" s="27" t="s">
        <v>2</v>
      </c>
      <c r="D38" s="25">
        <v>35</v>
      </c>
      <c r="E38" s="29">
        <v>14500000</v>
      </c>
      <c r="F38" s="29">
        <f t="shared" ref="F38:F42" si="4">E38*D38</f>
        <v>507500000</v>
      </c>
    </row>
    <row r="39" spans="1:6" s="34" customFormat="1" ht="24" customHeight="1">
      <c r="A39" s="39">
        <v>17</v>
      </c>
      <c r="B39" s="26" t="s">
        <v>76</v>
      </c>
      <c r="C39" s="27" t="s">
        <v>56</v>
      </c>
      <c r="D39" s="25">
        <v>35</v>
      </c>
      <c r="E39" s="29">
        <v>11000000</v>
      </c>
      <c r="F39" s="29">
        <f>E39*D39</f>
        <v>385000000</v>
      </c>
    </row>
    <row r="40" spans="1:6" s="34" customFormat="1" ht="24" customHeight="1">
      <c r="A40" s="39">
        <v>18</v>
      </c>
      <c r="B40" s="26" t="s">
        <v>73</v>
      </c>
      <c r="C40" s="27" t="s">
        <v>56</v>
      </c>
      <c r="D40" s="25">
        <v>35</v>
      </c>
      <c r="E40" s="29">
        <v>4400000</v>
      </c>
      <c r="F40" s="29">
        <f>E40*D40</f>
        <v>154000000</v>
      </c>
    </row>
    <row r="41" spans="1:6" s="34" customFormat="1" ht="24" customHeight="1">
      <c r="A41" s="39">
        <v>19</v>
      </c>
      <c r="B41" s="26" t="s">
        <v>71</v>
      </c>
      <c r="C41" s="27" t="s">
        <v>72</v>
      </c>
      <c r="D41" s="25">
        <v>35</v>
      </c>
      <c r="E41" s="29">
        <v>2530000</v>
      </c>
      <c r="F41" s="29">
        <f>E41*D41</f>
        <v>88550000</v>
      </c>
    </row>
    <row r="42" spans="1:6" s="34" customFormat="1" ht="35.25" customHeight="1">
      <c r="A42" s="39">
        <f>A41+1</f>
        <v>20</v>
      </c>
      <c r="B42" s="26" t="s">
        <v>77</v>
      </c>
      <c r="C42" s="27" t="s">
        <v>69</v>
      </c>
      <c r="D42" s="25">
        <v>1</v>
      </c>
      <c r="E42" s="29">
        <v>25000000</v>
      </c>
      <c r="F42" s="29">
        <f t="shared" si="4"/>
        <v>25000000</v>
      </c>
    </row>
    <row r="43" spans="1:6" s="34" customFormat="1" ht="18.75" customHeight="1">
      <c r="A43" s="35" t="s">
        <v>78</v>
      </c>
      <c r="B43" s="36"/>
      <c r="C43" s="36"/>
      <c r="D43" s="36"/>
      <c r="E43" s="36"/>
      <c r="F43" s="37"/>
    </row>
    <row r="44" spans="1:6" s="34" customFormat="1" ht="18.75" customHeight="1">
      <c r="A44" s="25">
        <v>21</v>
      </c>
      <c r="B44" s="26" t="s">
        <v>79</v>
      </c>
      <c r="C44" s="27" t="s">
        <v>4</v>
      </c>
      <c r="D44" s="25">
        <v>1</v>
      </c>
      <c r="E44" s="29">
        <v>3300000</v>
      </c>
      <c r="F44" s="29">
        <f t="shared" ref="F44:F45" si="5">E44*D44</f>
        <v>3300000</v>
      </c>
    </row>
    <row r="45" spans="1:6" s="34" customFormat="1" ht="18.75" customHeight="1">
      <c r="A45" s="25">
        <f>A44+1</f>
        <v>22</v>
      </c>
      <c r="B45" s="26" t="s">
        <v>80</v>
      </c>
      <c r="C45" s="27" t="s">
        <v>4</v>
      </c>
      <c r="D45" s="25">
        <v>1</v>
      </c>
      <c r="E45" s="29">
        <v>1540000</v>
      </c>
      <c r="F45" s="29">
        <f t="shared" si="5"/>
        <v>1540000</v>
      </c>
    </row>
    <row r="46" spans="1:6" s="34" customFormat="1" ht="18.75" customHeight="1">
      <c r="A46" s="25">
        <f t="shared" ref="A46:A48" si="6">A45+1</f>
        <v>23</v>
      </c>
      <c r="B46" s="26" t="s">
        <v>81</v>
      </c>
      <c r="C46" s="27" t="s">
        <v>54</v>
      </c>
      <c r="D46" s="25">
        <v>35</v>
      </c>
      <c r="E46" s="29">
        <v>2200000</v>
      </c>
      <c r="F46" s="29">
        <f>E46*D46</f>
        <v>77000000</v>
      </c>
    </row>
    <row r="47" spans="1:6" s="34" customFormat="1" ht="18.75" customHeight="1">
      <c r="A47" s="25">
        <f t="shared" si="6"/>
        <v>24</v>
      </c>
      <c r="B47" s="26" t="s">
        <v>82</v>
      </c>
      <c r="C47" s="27" t="s">
        <v>4</v>
      </c>
      <c r="D47" s="25">
        <v>35</v>
      </c>
      <c r="E47" s="29">
        <v>1540000</v>
      </c>
      <c r="F47" s="29">
        <f t="shared" ref="F47:F48" si="7">E47*D47</f>
        <v>53900000</v>
      </c>
    </row>
    <row r="48" spans="1:6" s="34" customFormat="1" ht="18.75" customHeight="1">
      <c r="A48" s="25">
        <f t="shared" si="6"/>
        <v>25</v>
      </c>
      <c r="B48" s="26" t="s">
        <v>83</v>
      </c>
      <c r="C48" s="27" t="s">
        <v>54</v>
      </c>
      <c r="D48" s="25">
        <v>1</v>
      </c>
      <c r="E48" s="29">
        <v>44000000</v>
      </c>
      <c r="F48" s="29">
        <f t="shared" si="7"/>
        <v>44000000</v>
      </c>
    </row>
    <row r="49" spans="1:6" s="34" customFormat="1" ht="24" customHeight="1">
      <c r="A49" s="22" t="s">
        <v>84</v>
      </c>
      <c r="B49" s="23"/>
      <c r="C49" s="23"/>
      <c r="D49" s="23"/>
      <c r="E49" s="23"/>
      <c r="F49" s="24"/>
    </row>
    <row r="50" spans="1:6" s="34" customFormat="1" ht="107.25" customHeight="1">
      <c r="A50" s="39">
        <v>26</v>
      </c>
      <c r="B50" s="26" t="s">
        <v>85</v>
      </c>
      <c r="C50" s="27" t="s">
        <v>86</v>
      </c>
      <c r="D50" s="25">
        <v>1</v>
      </c>
      <c r="E50" s="29">
        <v>22000000</v>
      </c>
      <c r="F50" s="29">
        <f>E50*D50</f>
        <v>22000000</v>
      </c>
    </row>
    <row r="51" spans="1:6" s="21" customFormat="1" ht="29.25" customHeight="1">
      <c r="A51" s="136" t="s">
        <v>87</v>
      </c>
      <c r="B51" s="136"/>
      <c r="C51" s="136"/>
      <c r="D51" s="136"/>
      <c r="E51" s="136"/>
      <c r="F51" s="40">
        <f>SUM(F20:F50)</f>
        <v>2250420000</v>
      </c>
    </row>
    <row r="52" spans="1:6" s="21" customFormat="1" ht="19.5" customHeight="1">
      <c r="A52" s="137" t="s">
        <v>88</v>
      </c>
      <c r="B52" s="137"/>
      <c r="C52" s="137"/>
      <c r="D52" s="137"/>
      <c r="E52" s="137"/>
      <c r="F52" s="137"/>
    </row>
    <row r="53" spans="1:6" s="21" customFormat="1" ht="11.25" customHeight="1">
      <c r="A53" s="15"/>
      <c r="C53" s="15"/>
      <c r="D53" s="15"/>
      <c r="E53" s="41"/>
      <c r="F53" s="41"/>
    </row>
    <row r="54" spans="1:6" s="21" customFormat="1" ht="120.75" customHeight="1">
      <c r="A54" s="138" t="s">
        <v>89</v>
      </c>
      <c r="B54" s="139"/>
      <c r="C54" s="139"/>
      <c r="D54" s="139"/>
      <c r="E54" s="139"/>
      <c r="F54" s="139"/>
    </row>
    <row r="55" spans="1:6" s="21" customFormat="1" ht="10.5" customHeight="1">
      <c r="A55" s="15"/>
      <c r="C55" s="15"/>
      <c r="D55" s="15"/>
      <c r="E55" s="41"/>
      <c r="F55" s="41"/>
    </row>
    <row r="56" spans="1:6" s="21" customFormat="1" ht="21" customHeight="1">
      <c r="A56" s="15"/>
      <c r="B56" s="42" t="s">
        <v>90</v>
      </c>
      <c r="C56" s="43"/>
      <c r="D56" s="15"/>
      <c r="E56" s="41"/>
      <c r="F56" s="41"/>
    </row>
    <row r="57" spans="1:6" s="21" customFormat="1" ht="21" customHeight="1">
      <c r="A57" s="15"/>
      <c r="B57" s="42"/>
      <c r="C57" s="43"/>
      <c r="D57" s="15"/>
      <c r="E57" s="41"/>
      <c r="F57" s="41"/>
    </row>
    <row r="58" spans="1:6" s="21" customFormat="1" ht="21" customHeight="1">
      <c r="A58" s="15"/>
      <c r="B58" s="42"/>
      <c r="C58" s="43"/>
      <c r="D58" s="15"/>
      <c r="E58" s="41"/>
      <c r="F58" s="41"/>
    </row>
    <row r="59" spans="1:6" s="21" customFormat="1" ht="15" customHeight="1">
      <c r="A59" s="15"/>
      <c r="B59" s="44"/>
      <c r="C59" s="43"/>
      <c r="D59" s="15"/>
      <c r="E59" s="41"/>
      <c r="F59" s="41"/>
    </row>
    <row r="60" spans="1:6" s="21" customFormat="1" ht="15" customHeight="1">
      <c r="A60" s="15"/>
      <c r="B60" s="44"/>
      <c r="C60" s="43"/>
      <c r="D60" s="15"/>
      <c r="E60" s="41"/>
      <c r="F60" s="41"/>
    </row>
    <row r="61" spans="1:6" s="15" customFormat="1">
      <c r="B61" s="44"/>
      <c r="C61" s="45"/>
      <c r="E61"/>
      <c r="F61"/>
    </row>
    <row r="62" spans="1:6" s="15" customFormat="1">
      <c r="B62" s="42" t="s">
        <v>91</v>
      </c>
      <c r="C62" s="45"/>
      <c r="E62"/>
      <c r="F62"/>
    </row>
    <row r="63" spans="1:6" s="15" customFormat="1">
      <c r="B63" s="42" t="s">
        <v>92</v>
      </c>
      <c r="C63" s="45"/>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C5" sqref="C5"/>
    </sheetView>
  </sheetViews>
  <sheetFormatPr defaultRowHeight="15"/>
  <cols>
    <col min="1" max="1" width="4.42578125" style="60" customWidth="1"/>
    <col min="2" max="2" width="16.28515625" style="60" customWidth="1"/>
    <col min="3" max="3" width="70.85546875" style="60" customWidth="1"/>
    <col min="4" max="4" width="9" style="60" customWidth="1"/>
    <col min="5" max="5" width="12.42578125" style="60" customWidth="1"/>
    <col min="6" max="6" width="15.28515625" style="60" customWidth="1"/>
    <col min="7" max="16384" width="9.140625" style="60"/>
  </cols>
  <sheetData>
    <row r="1" spans="1:6" ht="46.5">
      <c r="A1" s="145" t="s">
        <v>119</v>
      </c>
      <c r="B1" s="145"/>
      <c r="C1" s="145"/>
      <c r="D1" s="145"/>
      <c r="E1" s="145"/>
      <c r="F1" s="145"/>
    </row>
    <row r="3" spans="1:6" ht="31.5">
      <c r="A3" s="61" t="s">
        <v>5</v>
      </c>
      <c r="B3" s="61" t="s">
        <v>99</v>
      </c>
      <c r="C3" s="61" t="s">
        <v>100</v>
      </c>
      <c r="D3" s="62" t="s">
        <v>101</v>
      </c>
      <c r="E3" s="62" t="s">
        <v>102</v>
      </c>
      <c r="F3" s="62" t="s">
        <v>103</v>
      </c>
    </row>
    <row r="4" spans="1:6" ht="285">
      <c r="A4" s="63">
        <v>1</v>
      </c>
      <c r="B4" s="96" t="s">
        <v>104</v>
      </c>
      <c r="C4" s="93" t="s">
        <v>105</v>
      </c>
      <c r="D4" s="94">
        <v>50</v>
      </c>
      <c r="E4" s="95">
        <v>37650000</v>
      </c>
      <c r="F4" s="65">
        <f t="shared" ref="F4:F10" si="0">D4*E4</f>
        <v>1882500000</v>
      </c>
    </row>
    <row r="5" spans="1:6" ht="195">
      <c r="A5" s="63">
        <v>2</v>
      </c>
      <c r="B5" s="96" t="s">
        <v>106</v>
      </c>
      <c r="C5" s="97" t="s">
        <v>107</v>
      </c>
      <c r="D5" s="94">
        <v>50</v>
      </c>
      <c r="E5" s="95">
        <v>99000000</v>
      </c>
      <c r="F5" s="65">
        <f t="shared" si="0"/>
        <v>4950000000</v>
      </c>
    </row>
    <row r="6" spans="1:6" ht="135">
      <c r="A6" s="63">
        <v>3</v>
      </c>
      <c r="B6" s="98" t="s">
        <v>108</v>
      </c>
      <c r="C6" s="97" t="s">
        <v>109</v>
      </c>
      <c r="D6" s="94">
        <v>50</v>
      </c>
      <c r="E6" s="95">
        <v>165000000</v>
      </c>
      <c r="F6" s="65">
        <f t="shared" si="0"/>
        <v>8250000000</v>
      </c>
    </row>
    <row r="7" spans="1:6" ht="45">
      <c r="A7" s="63">
        <v>4</v>
      </c>
      <c r="B7" s="98" t="s">
        <v>153</v>
      </c>
      <c r="C7" s="99" t="s">
        <v>110</v>
      </c>
      <c r="D7" s="94">
        <v>10</v>
      </c>
      <c r="E7" s="95">
        <v>61500000</v>
      </c>
      <c r="F7" s="65">
        <f t="shared" si="0"/>
        <v>615000000</v>
      </c>
    </row>
    <row r="8" spans="1:6" ht="255">
      <c r="A8" s="63">
        <v>5</v>
      </c>
      <c r="B8" s="96" t="s">
        <v>111</v>
      </c>
      <c r="C8" s="97" t="s">
        <v>112</v>
      </c>
      <c r="D8" s="94">
        <v>10</v>
      </c>
      <c r="E8" s="95">
        <v>5500000</v>
      </c>
      <c r="F8" s="65">
        <f t="shared" si="0"/>
        <v>55000000</v>
      </c>
    </row>
    <row r="9" spans="1:6" ht="255">
      <c r="A9" s="63">
        <v>6</v>
      </c>
      <c r="B9" s="96" t="s">
        <v>113</v>
      </c>
      <c r="C9" s="97" t="s">
        <v>114</v>
      </c>
      <c r="D9" s="94">
        <v>30</v>
      </c>
      <c r="E9" s="95">
        <v>76300000</v>
      </c>
      <c r="F9" s="65">
        <f t="shared" si="0"/>
        <v>2289000000</v>
      </c>
    </row>
    <row r="10" spans="1:6" ht="60">
      <c r="A10" s="63">
        <v>7</v>
      </c>
      <c r="B10" s="96" t="s">
        <v>115</v>
      </c>
      <c r="C10" s="97" t="s">
        <v>116</v>
      </c>
      <c r="D10" s="94">
        <v>15</v>
      </c>
      <c r="E10" s="95">
        <v>116600000</v>
      </c>
      <c r="F10" s="65">
        <f t="shared" si="0"/>
        <v>1749000000</v>
      </c>
    </row>
    <row r="11" spans="1:6">
      <c r="A11" s="63">
        <v>8</v>
      </c>
      <c r="B11" s="67" t="s">
        <v>134</v>
      </c>
      <c r="C11" s="66" t="s">
        <v>117</v>
      </c>
      <c r="D11" s="63">
        <v>1</v>
      </c>
      <c r="E11" s="64">
        <v>300000000</v>
      </c>
      <c r="F11" s="68">
        <v>300000000</v>
      </c>
    </row>
    <row r="12" spans="1:6">
      <c r="A12" s="146" t="s">
        <v>118</v>
      </c>
      <c r="B12" s="147"/>
      <c r="C12" s="147"/>
      <c r="D12" s="147"/>
      <c r="E12" s="148"/>
      <c r="F12" s="69">
        <f>SUM(F4:F11)</f>
        <v>20090500000</v>
      </c>
    </row>
    <row r="14" spans="1:6">
      <c r="D14" s="149"/>
      <c r="E14" s="149"/>
      <c r="F14" s="149"/>
    </row>
    <row r="15" spans="1:6">
      <c r="D15" s="150"/>
      <c r="E15" s="150"/>
      <c r="F15" s="150"/>
    </row>
    <row r="18" spans="4:6">
      <c r="D18" s="144"/>
      <c r="E18" s="144"/>
      <c r="F18" s="144"/>
    </row>
    <row r="19" spans="4:6">
      <c r="D19" s="70"/>
      <c r="E19" s="70"/>
      <c r="F19" s="70"/>
    </row>
    <row r="20" spans="4:6">
      <c r="D20" s="144"/>
      <c r="E20" s="144"/>
      <c r="F20" s="144"/>
    </row>
  </sheetData>
  <mergeCells count="6">
    <mergeCell ref="D20:F20"/>
    <mergeCell ref="A1:F1"/>
    <mergeCell ref="A12:E12"/>
    <mergeCell ref="D14:F14"/>
    <mergeCell ref="D15:F15"/>
    <mergeCell ref="D18:F18"/>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zoomScale="70" zoomScaleNormal="70" workbookViewId="0">
      <selection activeCell="E21" sqref="E21"/>
    </sheetView>
  </sheetViews>
  <sheetFormatPr defaultRowHeight="15"/>
  <cols>
    <col min="1" max="1" width="6" style="77" customWidth="1"/>
    <col min="2" max="2" width="25.42578125" style="77" customWidth="1"/>
    <col min="3" max="3" width="14" style="77" customWidth="1"/>
    <col min="4" max="4" width="73" style="77" customWidth="1"/>
    <col min="5" max="5" width="12.7109375" style="77" customWidth="1"/>
    <col min="6" max="6" width="18" style="77" customWidth="1"/>
    <col min="7" max="7" width="24.5703125" style="77" customWidth="1"/>
    <col min="8" max="8" width="36.28515625" style="77" customWidth="1"/>
    <col min="9" max="16384" width="9.140625" style="77"/>
  </cols>
  <sheetData>
    <row r="1" spans="1:8" ht="46.5" customHeight="1">
      <c r="A1" s="211" t="s">
        <v>170</v>
      </c>
      <c r="B1" s="211"/>
      <c r="C1" s="211"/>
      <c r="D1" s="211"/>
      <c r="E1" s="211"/>
      <c r="F1" s="211"/>
      <c r="G1" s="211"/>
      <c r="H1" s="211"/>
    </row>
    <row r="3" spans="1:8" ht="39.75" customHeight="1">
      <c r="A3" s="174" t="s">
        <v>5</v>
      </c>
      <c r="B3" s="174" t="s">
        <v>99</v>
      </c>
      <c r="C3" s="174" t="s">
        <v>158</v>
      </c>
      <c r="D3" s="174" t="s">
        <v>100</v>
      </c>
      <c r="E3" s="174" t="s">
        <v>101</v>
      </c>
      <c r="F3" s="174" t="s">
        <v>102</v>
      </c>
      <c r="G3" s="174" t="s">
        <v>103</v>
      </c>
      <c r="H3" s="195" t="s">
        <v>167</v>
      </c>
    </row>
    <row r="4" spans="1:8" ht="132">
      <c r="A4" s="175">
        <v>1</v>
      </c>
      <c r="B4" s="176" t="s">
        <v>155</v>
      </c>
      <c r="C4" s="177" t="s">
        <v>159</v>
      </c>
      <c r="D4" s="200" t="s">
        <v>156</v>
      </c>
      <c r="E4" s="195">
        <v>7</v>
      </c>
      <c r="F4" s="151">
        <v>215890000</v>
      </c>
      <c r="G4" s="151">
        <f>E4*F4</f>
        <v>1511230000</v>
      </c>
      <c r="H4" s="208" t="s">
        <v>171</v>
      </c>
    </row>
    <row r="5" spans="1:8" ht="66">
      <c r="A5" s="175">
        <v>2</v>
      </c>
      <c r="B5" s="176" t="s">
        <v>172</v>
      </c>
      <c r="C5" s="177" t="s">
        <v>159</v>
      </c>
      <c r="D5" s="180" t="s">
        <v>154</v>
      </c>
      <c r="E5" s="196">
        <v>750</v>
      </c>
      <c r="F5" s="197">
        <v>62000000</v>
      </c>
      <c r="G5" s="151">
        <f>E5*F5</f>
        <v>46500000000</v>
      </c>
      <c r="H5" s="209"/>
    </row>
    <row r="6" spans="1:8" ht="49.5">
      <c r="A6" s="175">
        <v>3</v>
      </c>
      <c r="B6" s="176" t="s">
        <v>151</v>
      </c>
      <c r="C6" s="177" t="s">
        <v>159</v>
      </c>
      <c r="D6" s="180" t="s">
        <v>157</v>
      </c>
      <c r="E6" s="174">
        <v>5</v>
      </c>
      <c r="F6" s="201">
        <v>300000000</v>
      </c>
      <c r="G6" s="151">
        <f t="shared" ref="G6:G32" si="0">E6*F6</f>
        <v>1500000000</v>
      </c>
      <c r="H6" s="209"/>
    </row>
    <row r="7" spans="1:8" ht="313.5">
      <c r="A7" s="175">
        <v>4</v>
      </c>
      <c r="B7" s="198" t="s">
        <v>129</v>
      </c>
      <c r="C7" s="177" t="s">
        <v>159</v>
      </c>
      <c r="D7" s="180" t="s">
        <v>105</v>
      </c>
      <c r="E7" s="196">
        <v>100</v>
      </c>
      <c r="F7" s="151">
        <v>37650000</v>
      </c>
      <c r="G7" s="151">
        <f t="shared" si="0"/>
        <v>3765000000</v>
      </c>
      <c r="H7" s="209"/>
    </row>
    <row r="8" spans="1:8" ht="214.5">
      <c r="A8" s="175">
        <v>5</v>
      </c>
      <c r="B8" s="198" t="s">
        <v>130</v>
      </c>
      <c r="C8" s="177" t="s">
        <v>159</v>
      </c>
      <c r="D8" s="202" t="s">
        <v>107</v>
      </c>
      <c r="E8" s="196">
        <v>100</v>
      </c>
      <c r="F8" s="151">
        <v>99000000</v>
      </c>
      <c r="G8" s="151">
        <f t="shared" si="0"/>
        <v>9900000000</v>
      </c>
      <c r="H8" s="209"/>
    </row>
    <row r="9" spans="1:8" ht="181.5">
      <c r="A9" s="175">
        <v>6</v>
      </c>
      <c r="B9" s="198" t="s">
        <v>131</v>
      </c>
      <c r="C9" s="177" t="s">
        <v>159</v>
      </c>
      <c r="D9" s="202" t="s">
        <v>109</v>
      </c>
      <c r="E9" s="196">
        <v>100</v>
      </c>
      <c r="F9" s="151">
        <v>165000000</v>
      </c>
      <c r="G9" s="151">
        <f t="shared" si="0"/>
        <v>16500000000</v>
      </c>
      <c r="H9" s="209"/>
    </row>
    <row r="10" spans="1:8" ht="66">
      <c r="A10" s="175">
        <v>7</v>
      </c>
      <c r="B10" s="198" t="s">
        <v>132</v>
      </c>
      <c r="C10" s="177" t="s">
        <v>159</v>
      </c>
      <c r="D10" s="203" t="s">
        <v>110</v>
      </c>
      <c r="E10" s="196">
        <v>20</v>
      </c>
      <c r="F10" s="151">
        <v>61500000</v>
      </c>
      <c r="G10" s="151">
        <f t="shared" si="0"/>
        <v>1230000000</v>
      </c>
      <c r="H10" s="209"/>
    </row>
    <row r="11" spans="1:8" ht="33">
      <c r="A11" s="175">
        <v>8</v>
      </c>
      <c r="B11" s="198" t="s">
        <v>22</v>
      </c>
      <c r="C11" s="177" t="s">
        <v>159</v>
      </c>
      <c r="D11" s="177"/>
      <c r="E11" s="196">
        <v>5</v>
      </c>
      <c r="F11" s="197">
        <v>100000000</v>
      </c>
      <c r="G11" s="151">
        <f t="shared" si="0"/>
        <v>500000000</v>
      </c>
      <c r="H11" s="209"/>
    </row>
    <row r="12" spans="1:8" ht="280.5">
      <c r="A12" s="175">
        <v>9</v>
      </c>
      <c r="B12" s="176" t="s">
        <v>111</v>
      </c>
      <c r="C12" s="177" t="s">
        <v>159</v>
      </c>
      <c r="D12" s="202" t="s">
        <v>112</v>
      </c>
      <c r="E12" s="196">
        <v>20</v>
      </c>
      <c r="F12" s="151">
        <v>5500000</v>
      </c>
      <c r="G12" s="151">
        <f t="shared" si="0"/>
        <v>110000000</v>
      </c>
      <c r="H12" s="209"/>
    </row>
    <row r="13" spans="1:8" ht="66">
      <c r="A13" s="175">
        <v>10</v>
      </c>
      <c r="B13" s="198" t="s">
        <v>29</v>
      </c>
      <c r="C13" s="177" t="s">
        <v>159</v>
      </c>
      <c r="D13" s="177"/>
      <c r="E13" s="196">
        <v>20</v>
      </c>
      <c r="F13" s="197">
        <v>15000000</v>
      </c>
      <c r="G13" s="151">
        <f t="shared" si="0"/>
        <v>300000000</v>
      </c>
      <c r="H13" s="209"/>
    </row>
    <row r="14" spans="1:8" ht="313.5">
      <c r="A14" s="175">
        <v>11</v>
      </c>
      <c r="B14" s="176" t="s">
        <v>113</v>
      </c>
      <c r="C14" s="177" t="s">
        <v>159</v>
      </c>
      <c r="D14" s="180" t="s">
        <v>114</v>
      </c>
      <c r="E14" s="196">
        <v>60</v>
      </c>
      <c r="F14" s="151">
        <v>76300000</v>
      </c>
      <c r="G14" s="151">
        <f t="shared" si="0"/>
        <v>4578000000</v>
      </c>
      <c r="H14" s="209"/>
    </row>
    <row r="15" spans="1:8" ht="49.5">
      <c r="A15" s="175">
        <v>12</v>
      </c>
      <c r="B15" s="198" t="s">
        <v>27</v>
      </c>
      <c r="C15" s="177" t="s">
        <v>159</v>
      </c>
      <c r="D15" s="177"/>
      <c r="E15" s="196">
        <v>50</v>
      </c>
      <c r="F15" s="197">
        <v>20000000</v>
      </c>
      <c r="G15" s="151">
        <f t="shared" si="0"/>
        <v>1000000000</v>
      </c>
      <c r="H15" s="209"/>
    </row>
    <row r="16" spans="1:8" ht="66">
      <c r="A16" s="175">
        <v>13</v>
      </c>
      <c r="B16" s="198" t="s">
        <v>26</v>
      </c>
      <c r="C16" s="177" t="s">
        <v>159</v>
      </c>
      <c r="D16" s="202" t="s">
        <v>116</v>
      </c>
      <c r="E16" s="196">
        <v>30</v>
      </c>
      <c r="F16" s="151">
        <v>116600000</v>
      </c>
      <c r="G16" s="151">
        <f t="shared" si="0"/>
        <v>3498000000</v>
      </c>
      <c r="H16" s="209"/>
    </row>
    <row r="17" spans="1:8" ht="33">
      <c r="A17" s="175">
        <v>14</v>
      </c>
      <c r="B17" s="198" t="s">
        <v>23</v>
      </c>
      <c r="C17" s="177" t="s">
        <v>159</v>
      </c>
      <c r="D17" s="177"/>
      <c r="E17" s="196">
        <v>2</v>
      </c>
      <c r="F17" s="197">
        <v>650000000</v>
      </c>
      <c r="G17" s="151">
        <f t="shared" si="0"/>
        <v>1300000000</v>
      </c>
      <c r="H17" s="209"/>
    </row>
    <row r="18" spans="1:8" ht="33">
      <c r="A18" s="175">
        <v>15</v>
      </c>
      <c r="B18" s="198" t="s">
        <v>19</v>
      </c>
      <c r="C18" s="177" t="s">
        <v>159</v>
      </c>
      <c r="D18" s="177"/>
      <c r="E18" s="196">
        <v>4</v>
      </c>
      <c r="F18" s="197">
        <v>100000000</v>
      </c>
      <c r="G18" s="151">
        <f t="shared" si="0"/>
        <v>400000000</v>
      </c>
      <c r="H18" s="209"/>
    </row>
    <row r="19" spans="1:8" ht="49.5">
      <c r="A19" s="175">
        <v>16</v>
      </c>
      <c r="B19" s="198" t="s">
        <v>25</v>
      </c>
      <c r="C19" s="177" t="s">
        <v>159</v>
      </c>
      <c r="D19" s="177"/>
      <c r="E19" s="196">
        <v>2</v>
      </c>
      <c r="F19" s="197">
        <v>450000000</v>
      </c>
      <c r="G19" s="151">
        <f t="shared" si="0"/>
        <v>900000000</v>
      </c>
      <c r="H19" s="209"/>
    </row>
    <row r="20" spans="1:8" ht="66">
      <c r="A20" s="175">
        <v>17</v>
      </c>
      <c r="B20" s="198" t="s">
        <v>125</v>
      </c>
      <c r="C20" s="177" t="s">
        <v>159</v>
      </c>
      <c r="D20" s="177"/>
      <c r="E20" s="196">
        <v>4</v>
      </c>
      <c r="F20" s="197">
        <v>150000000</v>
      </c>
      <c r="G20" s="151">
        <f t="shared" si="0"/>
        <v>600000000</v>
      </c>
      <c r="H20" s="209"/>
    </row>
    <row r="21" spans="1:8" ht="49.5">
      <c r="A21" s="175">
        <v>18</v>
      </c>
      <c r="B21" s="198" t="s">
        <v>37</v>
      </c>
      <c r="C21" s="177" t="s">
        <v>159</v>
      </c>
      <c r="D21" s="177"/>
      <c r="E21" s="196">
        <v>5</v>
      </c>
      <c r="F21" s="197">
        <v>200000000</v>
      </c>
      <c r="G21" s="151">
        <f t="shared" si="0"/>
        <v>1000000000</v>
      </c>
      <c r="H21" s="209"/>
    </row>
    <row r="22" spans="1:8" ht="49.5">
      <c r="A22" s="175">
        <v>19</v>
      </c>
      <c r="B22" s="198" t="s">
        <v>16</v>
      </c>
      <c r="C22" s="177" t="s">
        <v>159</v>
      </c>
      <c r="D22" s="177"/>
      <c r="E22" s="196">
        <v>60</v>
      </c>
      <c r="F22" s="197">
        <v>15000000</v>
      </c>
      <c r="G22" s="151">
        <f t="shared" si="0"/>
        <v>900000000</v>
      </c>
      <c r="H22" s="209"/>
    </row>
    <row r="23" spans="1:8" ht="33">
      <c r="A23" s="175">
        <v>20</v>
      </c>
      <c r="B23" s="198" t="s">
        <v>28</v>
      </c>
      <c r="C23" s="177" t="s">
        <v>159</v>
      </c>
      <c r="D23" s="177"/>
      <c r="E23" s="196">
        <v>4</v>
      </c>
      <c r="F23" s="197">
        <v>13000000</v>
      </c>
      <c r="G23" s="151">
        <f t="shared" si="0"/>
        <v>52000000</v>
      </c>
      <c r="H23" s="209"/>
    </row>
    <row r="24" spans="1:8" ht="33">
      <c r="A24" s="175">
        <v>21</v>
      </c>
      <c r="B24" s="198" t="s">
        <v>33</v>
      </c>
      <c r="C24" s="177" t="s">
        <v>159</v>
      </c>
      <c r="D24" s="177"/>
      <c r="E24" s="196">
        <v>3</v>
      </c>
      <c r="F24" s="197">
        <v>130000000</v>
      </c>
      <c r="G24" s="151">
        <f t="shared" si="0"/>
        <v>390000000</v>
      </c>
      <c r="H24" s="209"/>
    </row>
    <row r="25" spans="1:8" ht="49.5">
      <c r="A25" s="175">
        <v>22</v>
      </c>
      <c r="B25" s="198" t="s">
        <v>34</v>
      </c>
      <c r="C25" s="177" t="s">
        <v>159</v>
      </c>
      <c r="D25" s="177"/>
      <c r="E25" s="196">
        <v>3</v>
      </c>
      <c r="F25" s="197">
        <v>35000000</v>
      </c>
      <c r="G25" s="151">
        <f t="shared" si="0"/>
        <v>105000000</v>
      </c>
      <c r="H25" s="209"/>
    </row>
    <row r="26" spans="1:8" ht="33">
      <c r="A26" s="175">
        <v>23</v>
      </c>
      <c r="B26" s="198" t="s">
        <v>30</v>
      </c>
      <c r="C26" s="177" t="s">
        <v>159</v>
      </c>
      <c r="D26" s="177"/>
      <c r="E26" s="196">
        <v>10</v>
      </c>
      <c r="F26" s="197">
        <v>3000000</v>
      </c>
      <c r="G26" s="151">
        <f t="shared" si="0"/>
        <v>30000000</v>
      </c>
      <c r="H26" s="209"/>
    </row>
    <row r="27" spans="1:8" ht="49.5">
      <c r="A27" s="175">
        <v>24</v>
      </c>
      <c r="B27" s="198" t="s">
        <v>31</v>
      </c>
      <c r="C27" s="177" t="s">
        <v>159</v>
      </c>
      <c r="D27" s="177"/>
      <c r="E27" s="196">
        <v>10</v>
      </c>
      <c r="F27" s="197">
        <v>2000000</v>
      </c>
      <c r="G27" s="151">
        <f t="shared" si="0"/>
        <v>20000000</v>
      </c>
      <c r="H27" s="209"/>
    </row>
    <row r="28" spans="1:8" ht="33">
      <c r="A28" s="175">
        <v>25</v>
      </c>
      <c r="B28" s="198" t="s">
        <v>32</v>
      </c>
      <c r="C28" s="177" t="s">
        <v>159</v>
      </c>
      <c r="D28" s="177"/>
      <c r="E28" s="196">
        <v>10</v>
      </c>
      <c r="F28" s="197">
        <v>2000000</v>
      </c>
      <c r="G28" s="151">
        <f t="shared" si="0"/>
        <v>20000000</v>
      </c>
      <c r="H28" s="209"/>
    </row>
    <row r="29" spans="1:8" ht="33">
      <c r="A29" s="175">
        <v>26</v>
      </c>
      <c r="B29" s="198" t="s">
        <v>35</v>
      </c>
      <c r="C29" s="177" t="s">
        <v>159</v>
      </c>
      <c r="D29" s="177"/>
      <c r="E29" s="196">
        <v>10</v>
      </c>
      <c r="F29" s="197">
        <v>90000000</v>
      </c>
      <c r="G29" s="151">
        <f t="shared" si="0"/>
        <v>900000000</v>
      </c>
      <c r="H29" s="209"/>
    </row>
    <row r="30" spans="1:8" ht="33">
      <c r="A30" s="175">
        <v>27</v>
      </c>
      <c r="B30" s="198" t="s">
        <v>36</v>
      </c>
      <c r="C30" s="177" t="s">
        <v>159</v>
      </c>
      <c r="D30" s="177"/>
      <c r="E30" s="196">
        <v>10</v>
      </c>
      <c r="F30" s="197">
        <v>200000000</v>
      </c>
      <c r="G30" s="151">
        <f t="shared" si="0"/>
        <v>2000000000</v>
      </c>
      <c r="H30" s="209"/>
    </row>
    <row r="31" spans="1:8" ht="66">
      <c r="A31" s="175">
        <v>28</v>
      </c>
      <c r="B31" s="198" t="s">
        <v>124</v>
      </c>
      <c r="C31" s="177" t="s">
        <v>159</v>
      </c>
      <c r="D31" s="177"/>
      <c r="E31" s="196">
        <v>10</v>
      </c>
      <c r="F31" s="197">
        <v>14500000</v>
      </c>
      <c r="G31" s="151">
        <f t="shared" si="0"/>
        <v>145000000</v>
      </c>
      <c r="H31" s="209"/>
    </row>
    <row r="32" spans="1:8" ht="132">
      <c r="A32" s="175">
        <v>29</v>
      </c>
      <c r="B32" s="198" t="s">
        <v>168</v>
      </c>
      <c r="C32" s="177" t="s">
        <v>159</v>
      </c>
      <c r="D32" s="184" t="s">
        <v>169</v>
      </c>
      <c r="E32" s="196">
        <v>10</v>
      </c>
      <c r="F32" s="197">
        <v>30000000</v>
      </c>
      <c r="G32" s="151">
        <f t="shared" si="0"/>
        <v>300000000</v>
      </c>
      <c r="H32" s="210"/>
    </row>
    <row r="33" spans="1:8" ht="38.25" customHeight="1">
      <c r="A33" s="206" t="s">
        <v>118</v>
      </c>
      <c r="B33" s="206"/>
      <c r="C33" s="206"/>
      <c r="D33" s="206"/>
      <c r="E33" s="206"/>
      <c r="F33" s="206"/>
      <c r="G33" s="207">
        <f>SUM(G4:G32)</f>
        <v>99954230000</v>
      </c>
      <c r="H33" s="205"/>
    </row>
    <row r="34" spans="1:8" ht="16.5">
      <c r="A34" s="199"/>
      <c r="B34" s="199"/>
      <c r="C34" s="199"/>
      <c r="D34" s="199"/>
      <c r="E34" s="199"/>
      <c r="F34" s="199"/>
      <c r="G34" s="204"/>
      <c r="H34" s="199"/>
    </row>
    <row r="35" spans="1:8">
      <c r="E35" s="187"/>
      <c r="F35" s="187"/>
      <c r="G35" s="187"/>
    </row>
    <row r="36" spans="1:8">
      <c r="E36" s="188"/>
      <c r="F36" s="188"/>
      <c r="G36" s="188"/>
    </row>
    <row r="39" spans="1:8">
      <c r="E39" s="189"/>
      <c r="F39" s="189"/>
      <c r="G39" s="189"/>
    </row>
    <row r="40" spans="1:8">
      <c r="E40" s="190"/>
      <c r="F40" s="190"/>
      <c r="G40" s="190"/>
    </row>
    <row r="41" spans="1:8">
      <c r="E41" s="189"/>
      <c r="F41" s="189"/>
      <c r="G41" s="189"/>
    </row>
  </sheetData>
  <mergeCells count="7">
    <mergeCell ref="H4:H32"/>
    <mergeCell ref="A1:H1"/>
    <mergeCell ref="E41:G41"/>
    <mergeCell ref="A33:F33"/>
    <mergeCell ref="E35:G35"/>
    <mergeCell ref="E36:G36"/>
    <mergeCell ref="E39:G39"/>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abSelected="1" workbookViewId="0">
      <selection activeCell="B17" sqref="B17"/>
    </sheetView>
  </sheetViews>
  <sheetFormatPr defaultRowHeight="15"/>
  <cols>
    <col min="1" max="1" width="6" style="152" customWidth="1"/>
    <col min="2" max="2" width="35.5703125" style="152" customWidth="1"/>
    <col min="3" max="3" width="21.7109375" style="152" customWidth="1"/>
    <col min="4" max="4" width="17.85546875" style="152" customWidth="1"/>
    <col min="5" max="5" width="10.5703125" style="152" customWidth="1"/>
    <col min="6" max="6" width="18.140625" style="152" customWidth="1"/>
    <col min="7" max="7" width="21.85546875" style="152" customWidth="1"/>
    <col min="8" max="16384" width="9.140625" style="152"/>
  </cols>
  <sheetData>
    <row r="1" spans="1:7" ht="46.5" customHeight="1">
      <c r="A1" s="162" t="s">
        <v>166</v>
      </c>
      <c r="B1" s="162"/>
      <c r="C1" s="162"/>
      <c r="D1" s="162"/>
      <c r="E1" s="162"/>
      <c r="F1" s="162"/>
      <c r="G1" s="162"/>
    </row>
    <row r="3" spans="1:7" ht="33">
      <c r="A3" s="153" t="s">
        <v>5</v>
      </c>
      <c r="B3" s="153" t="s">
        <v>99</v>
      </c>
      <c r="C3" s="153" t="s">
        <v>158</v>
      </c>
      <c r="D3" s="153" t="s">
        <v>100</v>
      </c>
      <c r="E3" s="153" t="s">
        <v>101</v>
      </c>
      <c r="F3" s="153" t="s">
        <v>102</v>
      </c>
      <c r="G3" s="153" t="s">
        <v>103</v>
      </c>
    </row>
    <row r="4" spans="1:7" ht="49.5">
      <c r="A4" s="154">
        <v>1</v>
      </c>
      <c r="B4" s="155" t="s">
        <v>162</v>
      </c>
      <c r="C4" s="4" t="s">
        <v>159</v>
      </c>
      <c r="D4" s="169"/>
      <c r="E4" s="172">
        <v>2</v>
      </c>
      <c r="F4" s="172">
        <v>215890000</v>
      </c>
      <c r="G4" s="172">
        <f>E4*F4</f>
        <v>431780000</v>
      </c>
    </row>
    <row r="5" spans="1:7" ht="33">
      <c r="A5" s="154">
        <v>2</v>
      </c>
      <c r="B5" s="155" t="s">
        <v>172</v>
      </c>
      <c r="C5" s="4" t="s">
        <v>159</v>
      </c>
      <c r="D5" s="156"/>
      <c r="E5" s="172">
        <v>200</v>
      </c>
      <c r="F5" s="166">
        <v>62000000</v>
      </c>
      <c r="G5" s="172">
        <f>E5*F5</f>
        <v>12400000000</v>
      </c>
    </row>
    <row r="6" spans="1:7" ht="33">
      <c r="A6" s="154">
        <v>3</v>
      </c>
      <c r="B6" s="155" t="s">
        <v>151</v>
      </c>
      <c r="C6" s="4" t="s">
        <v>159</v>
      </c>
      <c r="D6" s="156"/>
      <c r="E6" s="172">
        <v>2</v>
      </c>
      <c r="F6" s="167">
        <v>300000000</v>
      </c>
      <c r="G6" s="172">
        <f t="shared" ref="G6:G31" si="0">E6*F6</f>
        <v>600000000</v>
      </c>
    </row>
    <row r="7" spans="1:7" ht="33">
      <c r="A7" s="154">
        <v>4</v>
      </c>
      <c r="B7" s="170" t="s">
        <v>129</v>
      </c>
      <c r="C7" s="4" t="s">
        <v>159</v>
      </c>
      <c r="D7" s="156"/>
      <c r="E7" s="172">
        <v>20</v>
      </c>
      <c r="F7" s="172">
        <v>37650000</v>
      </c>
      <c r="G7" s="172">
        <f t="shared" si="0"/>
        <v>753000000</v>
      </c>
    </row>
    <row r="8" spans="1:7" ht="33">
      <c r="A8" s="154">
        <v>5</v>
      </c>
      <c r="B8" s="170" t="s">
        <v>130</v>
      </c>
      <c r="C8" s="4" t="s">
        <v>159</v>
      </c>
      <c r="D8" s="156"/>
      <c r="E8" s="172">
        <v>20</v>
      </c>
      <c r="F8" s="172">
        <v>99000000</v>
      </c>
      <c r="G8" s="172">
        <f t="shared" si="0"/>
        <v>1980000000</v>
      </c>
    </row>
    <row r="9" spans="1:7" ht="33">
      <c r="A9" s="154">
        <v>6</v>
      </c>
      <c r="B9" s="170" t="s">
        <v>131</v>
      </c>
      <c r="C9" s="4" t="s">
        <v>159</v>
      </c>
      <c r="D9" s="156"/>
      <c r="E9" s="172">
        <v>20</v>
      </c>
      <c r="F9" s="172">
        <v>165000000</v>
      </c>
      <c r="G9" s="172">
        <f t="shared" si="0"/>
        <v>3300000000</v>
      </c>
    </row>
    <row r="10" spans="1:7" ht="33">
      <c r="A10" s="154">
        <v>7</v>
      </c>
      <c r="B10" s="170" t="s">
        <v>132</v>
      </c>
      <c r="C10" s="4" t="s">
        <v>159</v>
      </c>
      <c r="D10" s="169"/>
      <c r="E10" s="172">
        <v>4</v>
      </c>
      <c r="F10" s="172">
        <v>61500000</v>
      </c>
      <c r="G10" s="172">
        <f t="shared" si="0"/>
        <v>246000000</v>
      </c>
    </row>
    <row r="11" spans="1:7" ht="33">
      <c r="A11" s="154">
        <v>8</v>
      </c>
      <c r="B11" s="170" t="s">
        <v>22</v>
      </c>
      <c r="C11" s="4" t="s">
        <v>159</v>
      </c>
      <c r="D11" s="168"/>
      <c r="E11" s="172">
        <v>1</v>
      </c>
      <c r="F11" s="166">
        <v>100000000</v>
      </c>
      <c r="G11" s="172">
        <f t="shared" si="0"/>
        <v>100000000</v>
      </c>
    </row>
    <row r="12" spans="1:7" ht="33">
      <c r="A12" s="154">
        <v>9</v>
      </c>
      <c r="B12" s="155" t="s">
        <v>111</v>
      </c>
      <c r="C12" s="4" t="s">
        <v>159</v>
      </c>
      <c r="D12" s="156"/>
      <c r="E12" s="172">
        <v>4</v>
      </c>
      <c r="F12" s="172">
        <v>5500000</v>
      </c>
      <c r="G12" s="172">
        <f t="shared" si="0"/>
        <v>22000000</v>
      </c>
    </row>
    <row r="13" spans="1:7" ht="33">
      <c r="A13" s="154">
        <v>10</v>
      </c>
      <c r="B13" s="170" t="s">
        <v>29</v>
      </c>
      <c r="C13" s="4" t="s">
        <v>159</v>
      </c>
      <c r="D13" s="168"/>
      <c r="E13" s="172">
        <v>4</v>
      </c>
      <c r="F13" s="166">
        <v>15000000</v>
      </c>
      <c r="G13" s="172">
        <f t="shared" si="0"/>
        <v>60000000</v>
      </c>
    </row>
    <row r="14" spans="1:7" ht="33">
      <c r="A14" s="154">
        <v>11</v>
      </c>
      <c r="B14" s="155" t="s">
        <v>113</v>
      </c>
      <c r="C14" s="4" t="s">
        <v>159</v>
      </c>
      <c r="D14" s="156"/>
      <c r="E14" s="172">
        <v>15</v>
      </c>
      <c r="F14" s="172">
        <v>76300000</v>
      </c>
      <c r="G14" s="172">
        <f t="shared" si="0"/>
        <v>1144500000</v>
      </c>
    </row>
    <row r="15" spans="1:7" ht="33">
      <c r="A15" s="154">
        <v>12</v>
      </c>
      <c r="B15" s="170" t="s">
        <v>27</v>
      </c>
      <c r="C15" s="4" t="s">
        <v>159</v>
      </c>
      <c r="D15" s="168"/>
      <c r="E15" s="172">
        <v>10</v>
      </c>
      <c r="F15" s="166">
        <v>20000000</v>
      </c>
      <c r="G15" s="172">
        <f t="shared" si="0"/>
        <v>200000000</v>
      </c>
    </row>
    <row r="16" spans="1:7" ht="33">
      <c r="A16" s="154">
        <v>13</v>
      </c>
      <c r="B16" s="170" t="s">
        <v>26</v>
      </c>
      <c r="C16" s="4" t="s">
        <v>159</v>
      </c>
      <c r="D16" s="156"/>
      <c r="E16" s="172">
        <v>6</v>
      </c>
      <c r="F16" s="172">
        <v>116600000</v>
      </c>
      <c r="G16" s="172">
        <f t="shared" si="0"/>
        <v>699600000</v>
      </c>
    </row>
    <row r="17" spans="1:7" ht="33">
      <c r="A17" s="154">
        <v>14</v>
      </c>
      <c r="B17" s="170" t="s">
        <v>23</v>
      </c>
      <c r="C17" s="4" t="s">
        <v>159</v>
      </c>
      <c r="D17" s="168"/>
      <c r="E17" s="172">
        <v>1</v>
      </c>
      <c r="F17" s="166">
        <v>650000000</v>
      </c>
      <c r="G17" s="172">
        <f t="shared" si="0"/>
        <v>650000000</v>
      </c>
    </row>
    <row r="18" spans="1:7" ht="33">
      <c r="A18" s="154">
        <v>15</v>
      </c>
      <c r="B18" s="170" t="s">
        <v>19</v>
      </c>
      <c r="C18" s="4" t="s">
        <v>159</v>
      </c>
      <c r="D18" s="168"/>
      <c r="E18" s="172">
        <v>1</v>
      </c>
      <c r="F18" s="166">
        <v>100000000</v>
      </c>
      <c r="G18" s="172">
        <f t="shared" si="0"/>
        <v>100000000</v>
      </c>
    </row>
    <row r="19" spans="1:7" ht="49.5">
      <c r="A19" s="154">
        <v>16</v>
      </c>
      <c r="B19" s="170" t="s">
        <v>125</v>
      </c>
      <c r="C19" s="4" t="s">
        <v>159</v>
      </c>
      <c r="D19" s="168"/>
      <c r="E19" s="172">
        <v>1</v>
      </c>
      <c r="F19" s="166">
        <v>150000000</v>
      </c>
      <c r="G19" s="172">
        <f t="shared" si="0"/>
        <v>150000000</v>
      </c>
    </row>
    <row r="20" spans="1:7" ht="33">
      <c r="A20" s="154">
        <v>17</v>
      </c>
      <c r="B20" s="170" t="s">
        <v>37</v>
      </c>
      <c r="C20" s="4" t="s">
        <v>159</v>
      </c>
      <c r="D20" s="168"/>
      <c r="E20" s="172">
        <v>1</v>
      </c>
      <c r="F20" s="166">
        <v>200000000</v>
      </c>
      <c r="G20" s="172">
        <f t="shared" si="0"/>
        <v>200000000</v>
      </c>
    </row>
    <row r="21" spans="1:7" ht="33">
      <c r="A21" s="154">
        <v>18</v>
      </c>
      <c r="B21" s="170" t="s">
        <v>16</v>
      </c>
      <c r="C21" s="4" t="s">
        <v>159</v>
      </c>
      <c r="D21" s="168"/>
      <c r="E21" s="172">
        <v>15</v>
      </c>
      <c r="F21" s="166">
        <v>15000000</v>
      </c>
      <c r="G21" s="172">
        <f t="shared" si="0"/>
        <v>225000000</v>
      </c>
    </row>
    <row r="22" spans="1:7" ht="33">
      <c r="A22" s="154">
        <v>19</v>
      </c>
      <c r="B22" s="170" t="s">
        <v>28</v>
      </c>
      <c r="C22" s="4" t="s">
        <v>159</v>
      </c>
      <c r="D22" s="168"/>
      <c r="E22" s="172">
        <v>1</v>
      </c>
      <c r="F22" s="166">
        <v>13000000</v>
      </c>
      <c r="G22" s="172">
        <f t="shared" si="0"/>
        <v>13000000</v>
      </c>
    </row>
    <row r="23" spans="1:7" ht="33">
      <c r="A23" s="154">
        <v>20</v>
      </c>
      <c r="B23" s="170" t="s">
        <v>33</v>
      </c>
      <c r="C23" s="4" t="s">
        <v>159</v>
      </c>
      <c r="D23" s="168"/>
      <c r="E23" s="172">
        <v>1</v>
      </c>
      <c r="F23" s="166">
        <v>130000000</v>
      </c>
      <c r="G23" s="172">
        <f t="shared" si="0"/>
        <v>130000000</v>
      </c>
    </row>
    <row r="24" spans="1:7" ht="33">
      <c r="A24" s="154">
        <v>21</v>
      </c>
      <c r="B24" s="170" t="s">
        <v>34</v>
      </c>
      <c r="C24" s="4" t="s">
        <v>159</v>
      </c>
      <c r="D24" s="168"/>
      <c r="E24" s="172">
        <v>1</v>
      </c>
      <c r="F24" s="166">
        <v>35000000</v>
      </c>
      <c r="G24" s="172">
        <f t="shared" si="0"/>
        <v>35000000</v>
      </c>
    </row>
    <row r="25" spans="1:7" ht="33">
      <c r="A25" s="154">
        <v>22</v>
      </c>
      <c r="B25" s="170" t="s">
        <v>30</v>
      </c>
      <c r="C25" s="4" t="s">
        <v>159</v>
      </c>
      <c r="D25" s="168"/>
      <c r="E25" s="172">
        <v>2</v>
      </c>
      <c r="F25" s="166">
        <v>3000000</v>
      </c>
      <c r="G25" s="172">
        <f t="shared" si="0"/>
        <v>6000000</v>
      </c>
    </row>
    <row r="26" spans="1:7" ht="33">
      <c r="A26" s="154">
        <v>23</v>
      </c>
      <c r="B26" s="170" t="s">
        <v>31</v>
      </c>
      <c r="C26" s="4" t="s">
        <v>159</v>
      </c>
      <c r="D26" s="168"/>
      <c r="E26" s="172">
        <v>2</v>
      </c>
      <c r="F26" s="166">
        <v>2000000</v>
      </c>
      <c r="G26" s="172">
        <f t="shared" si="0"/>
        <v>4000000</v>
      </c>
    </row>
    <row r="27" spans="1:7" ht="33">
      <c r="A27" s="154">
        <v>24</v>
      </c>
      <c r="B27" s="170" t="s">
        <v>32</v>
      </c>
      <c r="C27" s="4" t="s">
        <v>159</v>
      </c>
      <c r="D27" s="168"/>
      <c r="E27" s="172">
        <v>2</v>
      </c>
      <c r="F27" s="166">
        <v>2000000</v>
      </c>
      <c r="G27" s="172">
        <f t="shared" si="0"/>
        <v>4000000</v>
      </c>
    </row>
    <row r="28" spans="1:7" ht="33">
      <c r="A28" s="154">
        <v>25</v>
      </c>
      <c r="B28" s="170" t="s">
        <v>35</v>
      </c>
      <c r="C28" s="4" t="s">
        <v>159</v>
      </c>
      <c r="D28" s="168"/>
      <c r="E28" s="172">
        <v>2</v>
      </c>
      <c r="F28" s="166">
        <v>90000000</v>
      </c>
      <c r="G28" s="172">
        <f t="shared" si="0"/>
        <v>180000000</v>
      </c>
    </row>
    <row r="29" spans="1:7" ht="33">
      <c r="A29" s="154">
        <v>26</v>
      </c>
      <c r="B29" s="170" t="s">
        <v>36</v>
      </c>
      <c r="C29" s="4" t="s">
        <v>159</v>
      </c>
      <c r="D29" s="168"/>
      <c r="E29" s="172">
        <v>2</v>
      </c>
      <c r="F29" s="166">
        <v>200000000</v>
      </c>
      <c r="G29" s="172">
        <f t="shared" si="0"/>
        <v>400000000</v>
      </c>
    </row>
    <row r="30" spans="1:7" ht="49.5">
      <c r="A30" s="154">
        <v>27</v>
      </c>
      <c r="B30" s="170" t="s">
        <v>124</v>
      </c>
      <c r="C30" s="4" t="s">
        <v>159</v>
      </c>
      <c r="D30" s="168"/>
      <c r="E30" s="172">
        <v>2</v>
      </c>
      <c r="F30" s="166">
        <v>14500000</v>
      </c>
      <c r="G30" s="172">
        <f t="shared" si="0"/>
        <v>29000000</v>
      </c>
    </row>
    <row r="31" spans="1:7" ht="33">
      <c r="A31" s="154">
        <v>28</v>
      </c>
      <c r="B31" s="170" t="s">
        <v>160</v>
      </c>
      <c r="C31" s="4" t="s">
        <v>159</v>
      </c>
      <c r="D31" s="168"/>
      <c r="E31" s="172">
        <v>2</v>
      </c>
      <c r="F31" s="166">
        <v>30000000</v>
      </c>
      <c r="G31" s="172">
        <f t="shared" si="0"/>
        <v>60000000</v>
      </c>
    </row>
    <row r="32" spans="1:7" ht="26.25" customHeight="1">
      <c r="A32" s="163" t="s">
        <v>118</v>
      </c>
      <c r="B32" s="164"/>
      <c r="C32" s="164"/>
      <c r="D32" s="164"/>
      <c r="E32" s="164"/>
      <c r="F32" s="165"/>
      <c r="G32" s="171">
        <f>SUM(G4:G31)</f>
        <v>24122880000</v>
      </c>
    </row>
    <row r="33" spans="3:7">
      <c r="G33" s="157"/>
    </row>
    <row r="34" spans="3:7">
      <c r="E34" s="158"/>
      <c r="F34" s="158"/>
      <c r="G34" s="158"/>
    </row>
    <row r="35" spans="3:7">
      <c r="E35" s="159"/>
      <c r="F35" s="159"/>
      <c r="G35" s="159"/>
    </row>
    <row r="36" spans="3:7">
      <c r="C36" s="157"/>
    </row>
    <row r="38" spans="3:7">
      <c r="E38" s="160"/>
      <c r="F38" s="160"/>
      <c r="G38" s="160"/>
    </row>
    <row r="39" spans="3:7">
      <c r="E39" s="161"/>
      <c r="F39" s="161"/>
      <c r="G39" s="161"/>
    </row>
    <row r="40" spans="3:7">
      <c r="E40" s="160"/>
      <c r="F40" s="160"/>
      <c r="G40" s="160"/>
    </row>
  </sheetData>
  <mergeCells count="6">
    <mergeCell ref="A1:G1"/>
    <mergeCell ref="A32:F32"/>
    <mergeCell ref="E34:G34"/>
    <mergeCell ref="E35:G35"/>
    <mergeCell ref="E38:G38"/>
    <mergeCell ref="E40:G4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workbookViewId="0">
      <selection activeCell="B5" sqref="B5"/>
    </sheetView>
  </sheetViews>
  <sheetFormatPr defaultRowHeight="15"/>
  <cols>
    <col min="1" max="1" width="6" style="152" customWidth="1"/>
    <col min="2" max="2" width="35.5703125" style="152" customWidth="1"/>
    <col min="3" max="3" width="21.7109375" style="152" customWidth="1"/>
    <col min="4" max="4" width="17.85546875" style="152" customWidth="1"/>
    <col min="5" max="5" width="10.5703125" style="152" customWidth="1"/>
    <col min="6" max="6" width="18.140625" style="152" customWidth="1"/>
    <col min="7" max="7" width="21.85546875" style="152" customWidth="1"/>
    <col min="8" max="16384" width="9.140625" style="152"/>
  </cols>
  <sheetData>
    <row r="1" spans="1:7" ht="22.5">
      <c r="A1" s="162" t="s">
        <v>165</v>
      </c>
      <c r="B1" s="162"/>
      <c r="C1" s="162"/>
      <c r="D1" s="162"/>
      <c r="E1" s="162"/>
      <c r="F1" s="162"/>
      <c r="G1" s="162"/>
    </row>
    <row r="3" spans="1:7" ht="33">
      <c r="A3" s="153" t="s">
        <v>5</v>
      </c>
      <c r="B3" s="153" t="s">
        <v>99</v>
      </c>
      <c r="C3" s="153" t="s">
        <v>158</v>
      </c>
      <c r="D3" s="153" t="s">
        <v>100</v>
      </c>
      <c r="E3" s="153" t="s">
        <v>101</v>
      </c>
      <c r="F3" s="153" t="s">
        <v>102</v>
      </c>
      <c r="G3" s="153" t="s">
        <v>103</v>
      </c>
    </row>
    <row r="4" spans="1:7" ht="49.5">
      <c r="A4" s="154">
        <v>1</v>
      </c>
      <c r="B4" s="155" t="s">
        <v>162</v>
      </c>
      <c r="C4" s="4" t="s">
        <v>159</v>
      </c>
      <c r="D4" s="169"/>
      <c r="E4" s="151">
        <v>2</v>
      </c>
      <c r="F4" s="172">
        <v>215890000</v>
      </c>
      <c r="G4" s="172">
        <f>E4*F4</f>
        <v>431780000</v>
      </c>
    </row>
    <row r="5" spans="1:7" ht="33">
      <c r="A5" s="154">
        <v>2</v>
      </c>
      <c r="B5" s="155" t="s">
        <v>172</v>
      </c>
      <c r="C5" s="4" t="s">
        <v>159</v>
      </c>
      <c r="D5" s="156"/>
      <c r="E5" s="151">
        <v>200</v>
      </c>
      <c r="F5" s="166">
        <v>62000000</v>
      </c>
      <c r="G5" s="172">
        <f>E5*F5</f>
        <v>12400000000</v>
      </c>
    </row>
    <row r="6" spans="1:7" ht="33">
      <c r="A6" s="154">
        <v>3</v>
      </c>
      <c r="B6" s="155" t="s">
        <v>151</v>
      </c>
      <c r="C6" s="4" t="s">
        <v>159</v>
      </c>
      <c r="D6" s="156"/>
      <c r="E6" s="151">
        <v>1</v>
      </c>
      <c r="F6" s="167">
        <v>300000000</v>
      </c>
      <c r="G6" s="172">
        <f t="shared" ref="G6:G28" si="0">E6*F6</f>
        <v>300000000</v>
      </c>
    </row>
    <row r="7" spans="1:7" ht="33">
      <c r="A7" s="154">
        <v>4</v>
      </c>
      <c r="B7" s="170" t="s">
        <v>129</v>
      </c>
      <c r="C7" s="4" t="s">
        <v>159</v>
      </c>
      <c r="D7" s="156"/>
      <c r="E7" s="151">
        <v>20</v>
      </c>
      <c r="F7" s="172">
        <v>37650000</v>
      </c>
      <c r="G7" s="172">
        <f t="shared" si="0"/>
        <v>753000000</v>
      </c>
    </row>
    <row r="8" spans="1:7" ht="33">
      <c r="A8" s="154">
        <v>5</v>
      </c>
      <c r="B8" s="170" t="s">
        <v>130</v>
      </c>
      <c r="C8" s="4" t="s">
        <v>159</v>
      </c>
      <c r="D8" s="156"/>
      <c r="E8" s="151">
        <v>20</v>
      </c>
      <c r="F8" s="172">
        <v>99000000</v>
      </c>
      <c r="G8" s="172">
        <f t="shared" si="0"/>
        <v>1980000000</v>
      </c>
    </row>
    <row r="9" spans="1:7" ht="33">
      <c r="A9" s="154">
        <v>6</v>
      </c>
      <c r="B9" s="170" t="s">
        <v>131</v>
      </c>
      <c r="C9" s="4" t="s">
        <v>159</v>
      </c>
      <c r="D9" s="156"/>
      <c r="E9" s="151">
        <v>20</v>
      </c>
      <c r="F9" s="172">
        <v>165000000</v>
      </c>
      <c r="G9" s="172">
        <f t="shared" si="0"/>
        <v>3300000000</v>
      </c>
    </row>
    <row r="10" spans="1:7" ht="33">
      <c r="A10" s="154">
        <v>7</v>
      </c>
      <c r="B10" s="170" t="s">
        <v>132</v>
      </c>
      <c r="C10" s="4" t="s">
        <v>159</v>
      </c>
      <c r="D10" s="169"/>
      <c r="E10" s="151">
        <v>4</v>
      </c>
      <c r="F10" s="172">
        <v>61500000</v>
      </c>
      <c r="G10" s="172">
        <f t="shared" si="0"/>
        <v>246000000</v>
      </c>
    </row>
    <row r="11" spans="1:7" ht="33">
      <c r="A11" s="154">
        <v>8</v>
      </c>
      <c r="B11" s="170" t="s">
        <v>22</v>
      </c>
      <c r="C11" s="4" t="s">
        <v>159</v>
      </c>
      <c r="D11" s="168"/>
      <c r="E11" s="151">
        <v>1</v>
      </c>
      <c r="F11" s="166">
        <v>100000000</v>
      </c>
      <c r="G11" s="172">
        <f t="shared" si="0"/>
        <v>100000000</v>
      </c>
    </row>
    <row r="12" spans="1:7" ht="33">
      <c r="A12" s="154">
        <v>9</v>
      </c>
      <c r="B12" s="155" t="s">
        <v>111</v>
      </c>
      <c r="C12" s="4" t="s">
        <v>159</v>
      </c>
      <c r="D12" s="156"/>
      <c r="E12" s="151">
        <v>4</v>
      </c>
      <c r="F12" s="172">
        <v>5500000</v>
      </c>
      <c r="G12" s="172">
        <f t="shared" si="0"/>
        <v>22000000</v>
      </c>
    </row>
    <row r="13" spans="1:7" ht="33">
      <c r="A13" s="154">
        <v>10</v>
      </c>
      <c r="B13" s="170" t="s">
        <v>29</v>
      </c>
      <c r="C13" s="4" t="s">
        <v>159</v>
      </c>
      <c r="D13" s="168"/>
      <c r="E13" s="151">
        <v>4</v>
      </c>
      <c r="F13" s="166">
        <v>15000000</v>
      </c>
      <c r="G13" s="172">
        <f t="shared" si="0"/>
        <v>60000000</v>
      </c>
    </row>
    <row r="14" spans="1:7" ht="33">
      <c r="A14" s="154">
        <v>11</v>
      </c>
      <c r="B14" s="155" t="s">
        <v>113</v>
      </c>
      <c r="C14" s="4" t="s">
        <v>159</v>
      </c>
      <c r="D14" s="156"/>
      <c r="E14" s="151">
        <v>15</v>
      </c>
      <c r="F14" s="172">
        <v>76300000</v>
      </c>
      <c r="G14" s="172">
        <f t="shared" si="0"/>
        <v>1144500000</v>
      </c>
    </row>
    <row r="15" spans="1:7" ht="33">
      <c r="A15" s="154">
        <v>12</v>
      </c>
      <c r="B15" s="170" t="s">
        <v>27</v>
      </c>
      <c r="C15" s="4" t="s">
        <v>159</v>
      </c>
      <c r="D15" s="168"/>
      <c r="E15" s="151">
        <v>10</v>
      </c>
      <c r="F15" s="166">
        <v>20000000</v>
      </c>
      <c r="G15" s="172">
        <f t="shared" si="0"/>
        <v>200000000</v>
      </c>
    </row>
    <row r="16" spans="1:7" ht="33">
      <c r="A16" s="154">
        <v>13</v>
      </c>
      <c r="B16" s="170" t="s">
        <v>26</v>
      </c>
      <c r="C16" s="4" t="s">
        <v>159</v>
      </c>
      <c r="D16" s="156"/>
      <c r="E16" s="151">
        <v>6</v>
      </c>
      <c r="F16" s="172">
        <v>116600000</v>
      </c>
      <c r="G16" s="172">
        <f t="shared" si="0"/>
        <v>699600000</v>
      </c>
    </row>
    <row r="17" spans="1:7" ht="33">
      <c r="A17" s="154">
        <v>14</v>
      </c>
      <c r="B17" s="170" t="s">
        <v>19</v>
      </c>
      <c r="C17" s="4" t="s">
        <v>159</v>
      </c>
      <c r="D17" s="168"/>
      <c r="E17" s="151">
        <v>1</v>
      </c>
      <c r="F17" s="166">
        <v>100000000</v>
      </c>
      <c r="G17" s="172">
        <f t="shared" si="0"/>
        <v>100000000</v>
      </c>
    </row>
    <row r="18" spans="1:7" ht="49.5">
      <c r="A18" s="154">
        <v>15</v>
      </c>
      <c r="B18" s="170" t="s">
        <v>125</v>
      </c>
      <c r="C18" s="4" t="s">
        <v>159</v>
      </c>
      <c r="D18" s="168"/>
      <c r="E18" s="151">
        <v>1</v>
      </c>
      <c r="F18" s="166">
        <v>150000000</v>
      </c>
      <c r="G18" s="172">
        <f t="shared" si="0"/>
        <v>150000000</v>
      </c>
    </row>
    <row r="19" spans="1:7" ht="33">
      <c r="A19" s="154">
        <v>16</v>
      </c>
      <c r="B19" s="170" t="s">
        <v>37</v>
      </c>
      <c r="C19" s="4" t="s">
        <v>159</v>
      </c>
      <c r="D19" s="168"/>
      <c r="E19" s="151">
        <v>1</v>
      </c>
      <c r="F19" s="166">
        <v>200000000</v>
      </c>
      <c r="G19" s="172">
        <f t="shared" si="0"/>
        <v>200000000</v>
      </c>
    </row>
    <row r="20" spans="1:7" ht="33">
      <c r="A20" s="154">
        <v>17</v>
      </c>
      <c r="B20" s="170" t="s">
        <v>16</v>
      </c>
      <c r="C20" s="4" t="s">
        <v>159</v>
      </c>
      <c r="D20" s="168"/>
      <c r="E20" s="151">
        <v>15</v>
      </c>
      <c r="F20" s="166">
        <v>15000000</v>
      </c>
      <c r="G20" s="172">
        <f t="shared" si="0"/>
        <v>225000000</v>
      </c>
    </row>
    <row r="21" spans="1:7" ht="33">
      <c r="A21" s="154">
        <v>18</v>
      </c>
      <c r="B21" s="170" t="s">
        <v>28</v>
      </c>
      <c r="C21" s="4" t="s">
        <v>159</v>
      </c>
      <c r="D21" s="168"/>
      <c r="E21" s="151">
        <v>1</v>
      </c>
      <c r="F21" s="166">
        <v>13000000</v>
      </c>
      <c r="G21" s="172">
        <f t="shared" si="0"/>
        <v>13000000</v>
      </c>
    </row>
    <row r="22" spans="1:7" ht="33">
      <c r="A22" s="154">
        <v>19</v>
      </c>
      <c r="B22" s="170" t="s">
        <v>30</v>
      </c>
      <c r="C22" s="4" t="s">
        <v>159</v>
      </c>
      <c r="D22" s="168"/>
      <c r="E22" s="151">
        <v>2</v>
      </c>
      <c r="F22" s="166">
        <v>3000000</v>
      </c>
      <c r="G22" s="172">
        <f t="shared" si="0"/>
        <v>6000000</v>
      </c>
    </row>
    <row r="23" spans="1:7" ht="33">
      <c r="A23" s="154">
        <v>20</v>
      </c>
      <c r="B23" s="170" t="s">
        <v>31</v>
      </c>
      <c r="C23" s="4" t="s">
        <v>159</v>
      </c>
      <c r="D23" s="168"/>
      <c r="E23" s="151">
        <v>2</v>
      </c>
      <c r="F23" s="166">
        <v>2000000</v>
      </c>
      <c r="G23" s="172">
        <f t="shared" si="0"/>
        <v>4000000</v>
      </c>
    </row>
    <row r="24" spans="1:7" ht="33">
      <c r="A24" s="154">
        <v>21</v>
      </c>
      <c r="B24" s="170" t="s">
        <v>32</v>
      </c>
      <c r="C24" s="4" t="s">
        <v>159</v>
      </c>
      <c r="D24" s="168"/>
      <c r="E24" s="151">
        <v>2</v>
      </c>
      <c r="F24" s="166">
        <v>2000000</v>
      </c>
      <c r="G24" s="172">
        <f t="shared" si="0"/>
        <v>4000000</v>
      </c>
    </row>
    <row r="25" spans="1:7" ht="33">
      <c r="A25" s="154">
        <v>22</v>
      </c>
      <c r="B25" s="170" t="s">
        <v>35</v>
      </c>
      <c r="C25" s="4" t="s">
        <v>159</v>
      </c>
      <c r="D25" s="168"/>
      <c r="E25" s="151">
        <v>2</v>
      </c>
      <c r="F25" s="166">
        <v>90000000</v>
      </c>
      <c r="G25" s="172">
        <f t="shared" si="0"/>
        <v>180000000</v>
      </c>
    </row>
    <row r="26" spans="1:7" ht="33">
      <c r="A26" s="154">
        <v>23</v>
      </c>
      <c r="B26" s="170" t="s">
        <v>36</v>
      </c>
      <c r="C26" s="4" t="s">
        <v>159</v>
      </c>
      <c r="D26" s="168"/>
      <c r="E26" s="151">
        <v>2</v>
      </c>
      <c r="F26" s="166">
        <v>200000000</v>
      </c>
      <c r="G26" s="172">
        <f t="shared" si="0"/>
        <v>400000000</v>
      </c>
    </row>
    <row r="27" spans="1:7" ht="49.5">
      <c r="A27" s="154">
        <v>24</v>
      </c>
      <c r="B27" s="170" t="s">
        <v>124</v>
      </c>
      <c r="C27" s="4" t="s">
        <v>159</v>
      </c>
      <c r="D27" s="168"/>
      <c r="E27" s="151">
        <v>2</v>
      </c>
      <c r="F27" s="166">
        <v>14500000</v>
      </c>
      <c r="G27" s="172">
        <f t="shared" si="0"/>
        <v>29000000</v>
      </c>
    </row>
    <row r="28" spans="1:7" ht="33">
      <c r="A28" s="154">
        <v>25</v>
      </c>
      <c r="B28" s="170" t="s">
        <v>160</v>
      </c>
      <c r="C28" s="4" t="s">
        <v>159</v>
      </c>
      <c r="D28" s="168"/>
      <c r="E28" s="151">
        <v>2</v>
      </c>
      <c r="F28" s="166">
        <v>30000000</v>
      </c>
      <c r="G28" s="172">
        <f t="shared" si="0"/>
        <v>60000000</v>
      </c>
    </row>
    <row r="29" spans="1:7" ht="27.75" customHeight="1">
      <c r="A29" s="163" t="s">
        <v>118</v>
      </c>
      <c r="B29" s="164"/>
      <c r="C29" s="164"/>
      <c r="D29" s="164"/>
      <c r="E29" s="164"/>
      <c r="F29" s="165"/>
      <c r="G29" s="171">
        <f>SUM(G4:G28)</f>
        <v>23007880000</v>
      </c>
    </row>
    <row r="30" spans="1:7">
      <c r="G30" s="157"/>
    </row>
    <row r="31" spans="1:7">
      <c r="E31" s="158"/>
      <c r="F31" s="158"/>
      <c r="G31" s="158"/>
    </row>
    <row r="32" spans="1:7">
      <c r="E32" s="159"/>
      <c r="F32" s="159"/>
      <c r="G32" s="159"/>
    </row>
    <row r="35" spans="5:7">
      <c r="E35" s="160"/>
      <c r="F35" s="160"/>
      <c r="G35" s="160"/>
    </row>
    <row r="36" spans="5:7">
      <c r="E36" s="161"/>
      <c r="F36" s="161"/>
      <c r="G36" s="161"/>
    </row>
    <row r="37" spans="5:7">
      <c r="E37" s="160"/>
      <c r="F37" s="160"/>
      <c r="G37" s="160"/>
    </row>
  </sheetData>
  <mergeCells count="6">
    <mergeCell ref="E37:G37"/>
    <mergeCell ref="A1:G1"/>
    <mergeCell ref="A29:F29"/>
    <mergeCell ref="E31:G31"/>
    <mergeCell ref="E32:G32"/>
    <mergeCell ref="E35:G3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workbookViewId="0">
      <selection activeCell="E5" sqref="E5"/>
    </sheetView>
  </sheetViews>
  <sheetFormatPr defaultRowHeight="15"/>
  <cols>
    <col min="1" max="1" width="6" style="77" customWidth="1"/>
    <col min="2" max="2" width="35.5703125" style="77" customWidth="1"/>
    <col min="3" max="3" width="21.7109375" style="77" customWidth="1"/>
    <col min="4" max="4" width="17.85546875" style="77" customWidth="1"/>
    <col min="5" max="5" width="10.5703125" style="77" customWidth="1"/>
    <col min="6" max="6" width="18.140625" style="77" customWidth="1"/>
    <col min="7" max="7" width="21.85546875" style="77" customWidth="1"/>
    <col min="8" max="16384" width="9.140625" style="77"/>
  </cols>
  <sheetData>
    <row r="1" spans="1:7" ht="22.5">
      <c r="A1" s="173" t="s">
        <v>164</v>
      </c>
      <c r="B1" s="173"/>
      <c r="C1" s="173"/>
      <c r="D1" s="173"/>
      <c r="E1" s="173"/>
      <c r="F1" s="173"/>
      <c r="G1" s="173"/>
    </row>
    <row r="3" spans="1:7" ht="33">
      <c r="A3" s="174" t="s">
        <v>5</v>
      </c>
      <c r="B3" s="174" t="s">
        <v>99</v>
      </c>
      <c r="C3" s="174" t="s">
        <v>158</v>
      </c>
      <c r="D3" s="174" t="s">
        <v>100</v>
      </c>
      <c r="E3" s="174" t="s">
        <v>101</v>
      </c>
      <c r="F3" s="174" t="s">
        <v>102</v>
      </c>
      <c r="G3" s="174" t="s">
        <v>103</v>
      </c>
    </row>
    <row r="4" spans="1:7" ht="49.5">
      <c r="A4" s="175">
        <v>1</v>
      </c>
      <c r="B4" s="176" t="s">
        <v>162</v>
      </c>
      <c r="C4" s="177" t="s">
        <v>159</v>
      </c>
      <c r="D4" s="178"/>
      <c r="E4" s="151">
        <v>1</v>
      </c>
      <c r="F4" s="179">
        <v>215890000</v>
      </c>
      <c r="G4" s="179">
        <f>E4*F4</f>
        <v>215890000</v>
      </c>
    </row>
    <row r="5" spans="1:7" ht="33">
      <c r="A5" s="175">
        <v>2</v>
      </c>
      <c r="B5" s="176" t="s">
        <v>172</v>
      </c>
      <c r="C5" s="177" t="s">
        <v>159</v>
      </c>
      <c r="D5" s="180"/>
      <c r="E5" s="151">
        <v>150</v>
      </c>
      <c r="F5" s="181">
        <v>62000000</v>
      </c>
      <c r="G5" s="179">
        <f>E5*F5</f>
        <v>9300000000</v>
      </c>
    </row>
    <row r="6" spans="1:7" ht="33">
      <c r="A6" s="175">
        <v>3</v>
      </c>
      <c r="B6" s="176" t="s">
        <v>151</v>
      </c>
      <c r="C6" s="177" t="s">
        <v>159</v>
      </c>
      <c r="D6" s="180"/>
      <c r="E6" s="151">
        <v>1</v>
      </c>
      <c r="F6" s="182">
        <v>300000000</v>
      </c>
      <c r="G6" s="179">
        <f t="shared" ref="G6:G32" si="0">E6*F6</f>
        <v>300000000</v>
      </c>
    </row>
    <row r="7" spans="1:7" ht="33">
      <c r="A7" s="175">
        <v>4</v>
      </c>
      <c r="B7" s="183" t="s">
        <v>129</v>
      </c>
      <c r="C7" s="177" t="s">
        <v>159</v>
      </c>
      <c r="D7" s="180"/>
      <c r="E7" s="151">
        <v>20</v>
      </c>
      <c r="F7" s="179">
        <v>37650000</v>
      </c>
      <c r="G7" s="179">
        <f t="shared" si="0"/>
        <v>753000000</v>
      </c>
    </row>
    <row r="8" spans="1:7" ht="33">
      <c r="A8" s="175">
        <v>5</v>
      </c>
      <c r="B8" s="183" t="s">
        <v>130</v>
      </c>
      <c r="C8" s="177" t="s">
        <v>159</v>
      </c>
      <c r="D8" s="180"/>
      <c r="E8" s="151">
        <v>20</v>
      </c>
      <c r="F8" s="179">
        <v>99000000</v>
      </c>
      <c r="G8" s="179">
        <f t="shared" si="0"/>
        <v>1980000000</v>
      </c>
    </row>
    <row r="9" spans="1:7" ht="33">
      <c r="A9" s="175">
        <v>6</v>
      </c>
      <c r="B9" s="183" t="s">
        <v>131</v>
      </c>
      <c r="C9" s="177" t="s">
        <v>159</v>
      </c>
      <c r="D9" s="180"/>
      <c r="E9" s="151">
        <v>20</v>
      </c>
      <c r="F9" s="179">
        <v>165000000</v>
      </c>
      <c r="G9" s="179">
        <f t="shared" si="0"/>
        <v>3300000000</v>
      </c>
    </row>
    <row r="10" spans="1:7" ht="33">
      <c r="A10" s="175">
        <v>7</v>
      </c>
      <c r="B10" s="183" t="s">
        <v>132</v>
      </c>
      <c r="C10" s="177" t="s">
        <v>159</v>
      </c>
      <c r="D10" s="178"/>
      <c r="E10" s="151">
        <v>4</v>
      </c>
      <c r="F10" s="179">
        <v>61500000</v>
      </c>
      <c r="G10" s="179">
        <f t="shared" si="0"/>
        <v>246000000</v>
      </c>
    </row>
    <row r="11" spans="1:7" ht="33">
      <c r="A11" s="175">
        <v>8</v>
      </c>
      <c r="B11" s="183" t="s">
        <v>22</v>
      </c>
      <c r="C11" s="177" t="s">
        <v>159</v>
      </c>
      <c r="D11" s="184"/>
      <c r="E11" s="151">
        <v>1</v>
      </c>
      <c r="F11" s="181">
        <v>100000000</v>
      </c>
      <c r="G11" s="179">
        <f t="shared" si="0"/>
        <v>100000000</v>
      </c>
    </row>
    <row r="12" spans="1:7" ht="33">
      <c r="A12" s="175">
        <v>9</v>
      </c>
      <c r="B12" s="176" t="s">
        <v>111</v>
      </c>
      <c r="C12" s="177" t="s">
        <v>159</v>
      </c>
      <c r="D12" s="180"/>
      <c r="E12" s="151">
        <v>4</v>
      </c>
      <c r="F12" s="179">
        <v>5500000</v>
      </c>
      <c r="G12" s="179">
        <f t="shared" si="0"/>
        <v>22000000</v>
      </c>
    </row>
    <row r="13" spans="1:7" ht="33">
      <c r="A13" s="175">
        <v>10</v>
      </c>
      <c r="B13" s="183" t="s">
        <v>29</v>
      </c>
      <c r="C13" s="177" t="s">
        <v>159</v>
      </c>
      <c r="D13" s="184"/>
      <c r="E13" s="151">
        <v>4</v>
      </c>
      <c r="F13" s="181">
        <v>15000000</v>
      </c>
      <c r="G13" s="179">
        <f t="shared" si="0"/>
        <v>60000000</v>
      </c>
    </row>
    <row r="14" spans="1:7" ht="33">
      <c r="A14" s="175">
        <v>11</v>
      </c>
      <c r="B14" s="176" t="s">
        <v>113</v>
      </c>
      <c r="C14" s="177" t="s">
        <v>159</v>
      </c>
      <c r="D14" s="180"/>
      <c r="E14" s="151">
        <v>10</v>
      </c>
      <c r="F14" s="179">
        <v>76300000</v>
      </c>
      <c r="G14" s="179">
        <f t="shared" si="0"/>
        <v>763000000</v>
      </c>
    </row>
    <row r="15" spans="1:7" ht="33">
      <c r="A15" s="175">
        <v>12</v>
      </c>
      <c r="B15" s="183" t="s">
        <v>27</v>
      </c>
      <c r="C15" s="177" t="s">
        <v>159</v>
      </c>
      <c r="D15" s="184"/>
      <c r="E15" s="151">
        <v>10</v>
      </c>
      <c r="F15" s="181">
        <v>20000000</v>
      </c>
      <c r="G15" s="179">
        <f t="shared" si="0"/>
        <v>200000000</v>
      </c>
    </row>
    <row r="16" spans="1:7" ht="33">
      <c r="A16" s="175">
        <v>13</v>
      </c>
      <c r="B16" s="183" t="s">
        <v>26</v>
      </c>
      <c r="C16" s="177" t="s">
        <v>159</v>
      </c>
      <c r="D16" s="180"/>
      <c r="E16" s="151">
        <v>6</v>
      </c>
      <c r="F16" s="179">
        <v>116600000</v>
      </c>
      <c r="G16" s="179">
        <f t="shared" si="0"/>
        <v>699600000</v>
      </c>
    </row>
    <row r="17" spans="1:7" ht="33">
      <c r="A17" s="175">
        <v>14</v>
      </c>
      <c r="B17" s="183" t="s">
        <v>23</v>
      </c>
      <c r="C17" s="177" t="s">
        <v>159</v>
      </c>
      <c r="D17" s="184"/>
      <c r="E17" s="151">
        <v>1</v>
      </c>
      <c r="F17" s="181">
        <v>650000000</v>
      </c>
      <c r="G17" s="179">
        <f t="shared" si="0"/>
        <v>650000000</v>
      </c>
    </row>
    <row r="18" spans="1:7" ht="33">
      <c r="A18" s="175">
        <v>15</v>
      </c>
      <c r="B18" s="183" t="s">
        <v>19</v>
      </c>
      <c r="C18" s="177" t="s">
        <v>159</v>
      </c>
      <c r="D18" s="184"/>
      <c r="E18" s="151">
        <v>1</v>
      </c>
      <c r="F18" s="181">
        <v>100000000</v>
      </c>
      <c r="G18" s="179">
        <f t="shared" si="0"/>
        <v>100000000</v>
      </c>
    </row>
    <row r="19" spans="1:7" ht="49.5">
      <c r="A19" s="175">
        <v>16</v>
      </c>
      <c r="B19" s="183" t="s">
        <v>25</v>
      </c>
      <c r="C19" s="177" t="s">
        <v>159</v>
      </c>
      <c r="D19" s="184"/>
      <c r="E19" s="151">
        <v>1</v>
      </c>
      <c r="F19" s="181">
        <v>450000000</v>
      </c>
      <c r="G19" s="179">
        <f t="shared" si="0"/>
        <v>450000000</v>
      </c>
    </row>
    <row r="20" spans="1:7" ht="49.5">
      <c r="A20" s="175">
        <v>17</v>
      </c>
      <c r="B20" s="183" t="s">
        <v>125</v>
      </c>
      <c r="C20" s="177" t="s">
        <v>159</v>
      </c>
      <c r="D20" s="184"/>
      <c r="E20" s="151">
        <v>1</v>
      </c>
      <c r="F20" s="181">
        <v>150000000</v>
      </c>
      <c r="G20" s="179">
        <f t="shared" si="0"/>
        <v>150000000</v>
      </c>
    </row>
    <row r="21" spans="1:7" ht="33">
      <c r="A21" s="175">
        <v>18</v>
      </c>
      <c r="B21" s="183" t="s">
        <v>37</v>
      </c>
      <c r="C21" s="177" t="s">
        <v>159</v>
      </c>
      <c r="D21" s="184"/>
      <c r="E21" s="151">
        <v>1</v>
      </c>
      <c r="F21" s="181">
        <v>200000000</v>
      </c>
      <c r="G21" s="179">
        <f t="shared" si="0"/>
        <v>200000000</v>
      </c>
    </row>
    <row r="22" spans="1:7" ht="33">
      <c r="A22" s="175">
        <v>19</v>
      </c>
      <c r="B22" s="183" t="s">
        <v>16</v>
      </c>
      <c r="C22" s="177" t="s">
        <v>159</v>
      </c>
      <c r="D22" s="184"/>
      <c r="E22" s="151">
        <v>10</v>
      </c>
      <c r="F22" s="181">
        <v>15000000</v>
      </c>
      <c r="G22" s="179">
        <f t="shared" si="0"/>
        <v>150000000</v>
      </c>
    </row>
    <row r="23" spans="1:7" ht="33">
      <c r="A23" s="175">
        <v>20</v>
      </c>
      <c r="B23" s="183" t="s">
        <v>28</v>
      </c>
      <c r="C23" s="177" t="s">
        <v>159</v>
      </c>
      <c r="D23" s="184"/>
      <c r="E23" s="151">
        <v>1</v>
      </c>
      <c r="F23" s="181">
        <v>13000000</v>
      </c>
      <c r="G23" s="179">
        <f t="shared" si="0"/>
        <v>13000000</v>
      </c>
    </row>
    <row r="24" spans="1:7" ht="33">
      <c r="A24" s="175">
        <v>21</v>
      </c>
      <c r="B24" s="183" t="s">
        <v>33</v>
      </c>
      <c r="C24" s="177" t="s">
        <v>159</v>
      </c>
      <c r="D24" s="184"/>
      <c r="E24" s="151">
        <v>1</v>
      </c>
      <c r="F24" s="181">
        <v>130000000</v>
      </c>
      <c r="G24" s="179">
        <f t="shared" si="0"/>
        <v>130000000</v>
      </c>
    </row>
    <row r="25" spans="1:7" ht="33">
      <c r="A25" s="175">
        <v>22</v>
      </c>
      <c r="B25" s="183" t="s">
        <v>34</v>
      </c>
      <c r="C25" s="177" t="s">
        <v>159</v>
      </c>
      <c r="D25" s="184"/>
      <c r="E25" s="151">
        <v>1</v>
      </c>
      <c r="F25" s="181">
        <v>35000000</v>
      </c>
      <c r="G25" s="179">
        <f t="shared" si="0"/>
        <v>35000000</v>
      </c>
    </row>
    <row r="26" spans="1:7" ht="33">
      <c r="A26" s="175">
        <v>23</v>
      </c>
      <c r="B26" s="183" t="s">
        <v>30</v>
      </c>
      <c r="C26" s="177" t="s">
        <v>159</v>
      </c>
      <c r="D26" s="184"/>
      <c r="E26" s="151">
        <v>2</v>
      </c>
      <c r="F26" s="181">
        <v>3000000</v>
      </c>
      <c r="G26" s="179">
        <f t="shared" si="0"/>
        <v>6000000</v>
      </c>
    </row>
    <row r="27" spans="1:7" ht="33">
      <c r="A27" s="175">
        <v>24</v>
      </c>
      <c r="B27" s="183" t="s">
        <v>31</v>
      </c>
      <c r="C27" s="177" t="s">
        <v>159</v>
      </c>
      <c r="D27" s="184"/>
      <c r="E27" s="151">
        <v>2</v>
      </c>
      <c r="F27" s="181">
        <v>2000000</v>
      </c>
      <c r="G27" s="179">
        <f t="shared" si="0"/>
        <v>4000000</v>
      </c>
    </row>
    <row r="28" spans="1:7" ht="33">
      <c r="A28" s="175">
        <v>25</v>
      </c>
      <c r="B28" s="183" t="s">
        <v>32</v>
      </c>
      <c r="C28" s="177" t="s">
        <v>159</v>
      </c>
      <c r="D28" s="184"/>
      <c r="E28" s="151">
        <v>2</v>
      </c>
      <c r="F28" s="181">
        <v>2000000</v>
      </c>
      <c r="G28" s="179">
        <f t="shared" si="0"/>
        <v>4000000</v>
      </c>
    </row>
    <row r="29" spans="1:7" ht="33">
      <c r="A29" s="175">
        <v>26</v>
      </c>
      <c r="B29" s="183" t="s">
        <v>35</v>
      </c>
      <c r="C29" s="177" t="s">
        <v>159</v>
      </c>
      <c r="D29" s="184"/>
      <c r="E29" s="151">
        <v>2</v>
      </c>
      <c r="F29" s="181">
        <v>90000000</v>
      </c>
      <c r="G29" s="179">
        <f t="shared" si="0"/>
        <v>180000000</v>
      </c>
    </row>
    <row r="30" spans="1:7" ht="33">
      <c r="A30" s="175">
        <v>27</v>
      </c>
      <c r="B30" s="183" t="s">
        <v>36</v>
      </c>
      <c r="C30" s="177" t="s">
        <v>159</v>
      </c>
      <c r="D30" s="184"/>
      <c r="E30" s="151">
        <v>2</v>
      </c>
      <c r="F30" s="181">
        <v>200000000</v>
      </c>
      <c r="G30" s="179">
        <f t="shared" si="0"/>
        <v>400000000</v>
      </c>
    </row>
    <row r="31" spans="1:7" ht="49.5">
      <c r="A31" s="175">
        <v>28</v>
      </c>
      <c r="B31" s="183" t="s">
        <v>124</v>
      </c>
      <c r="C31" s="177" t="s">
        <v>159</v>
      </c>
      <c r="D31" s="184"/>
      <c r="E31" s="151">
        <v>2</v>
      </c>
      <c r="F31" s="181">
        <v>14500000</v>
      </c>
      <c r="G31" s="179">
        <f t="shared" si="0"/>
        <v>29000000</v>
      </c>
    </row>
    <row r="32" spans="1:7" ht="33">
      <c r="A32" s="175">
        <v>29</v>
      </c>
      <c r="B32" s="183" t="s">
        <v>160</v>
      </c>
      <c r="C32" s="177" t="s">
        <v>159</v>
      </c>
      <c r="D32" s="184"/>
      <c r="E32" s="151">
        <v>2</v>
      </c>
      <c r="F32" s="181">
        <v>30000000</v>
      </c>
      <c r="G32" s="179">
        <f t="shared" si="0"/>
        <v>60000000</v>
      </c>
    </row>
    <row r="33" spans="1:7" ht="27.75" customHeight="1">
      <c r="A33" s="192" t="s">
        <v>118</v>
      </c>
      <c r="B33" s="193"/>
      <c r="C33" s="193"/>
      <c r="D33" s="193"/>
      <c r="E33" s="193"/>
      <c r="F33" s="194"/>
      <c r="G33" s="185">
        <f>SUM(G4:G32)</f>
        <v>20500490000</v>
      </c>
    </row>
    <row r="34" spans="1:7">
      <c r="G34" s="186"/>
    </row>
    <row r="35" spans="1:7">
      <c r="E35" s="187"/>
      <c r="F35" s="187"/>
      <c r="G35" s="187"/>
    </row>
    <row r="36" spans="1:7">
      <c r="E36" s="188"/>
      <c r="F36" s="188"/>
      <c r="G36" s="188"/>
    </row>
    <row r="39" spans="1:7">
      <c r="E39" s="189"/>
      <c r="F39" s="189"/>
      <c r="G39" s="189"/>
    </row>
    <row r="40" spans="1:7">
      <c r="E40" s="190"/>
      <c r="F40" s="190"/>
      <c r="G40" s="190"/>
    </row>
    <row r="41" spans="1:7">
      <c r="E41" s="189"/>
      <c r="F41" s="189"/>
      <c r="G41" s="189"/>
    </row>
  </sheetData>
  <mergeCells count="6">
    <mergeCell ref="A1:G1"/>
    <mergeCell ref="A33:F33"/>
    <mergeCell ref="E35:G35"/>
    <mergeCell ref="E36:G36"/>
    <mergeCell ref="E39:G39"/>
    <mergeCell ref="E41:G4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workbookViewId="0">
      <selection activeCell="B4" sqref="B4"/>
    </sheetView>
  </sheetViews>
  <sheetFormatPr defaultRowHeight="15"/>
  <cols>
    <col min="1" max="1" width="6" style="152" customWidth="1"/>
    <col min="2" max="2" width="35.5703125" style="152" customWidth="1"/>
    <col min="3" max="3" width="21.7109375" style="152" customWidth="1"/>
    <col min="4" max="4" width="17.85546875" style="152" customWidth="1"/>
    <col min="5" max="5" width="10.5703125" style="152" customWidth="1"/>
    <col min="6" max="6" width="18.140625" style="152" customWidth="1"/>
    <col min="7" max="7" width="21.85546875" style="152" customWidth="1"/>
    <col min="8" max="16384" width="9.140625" style="152"/>
  </cols>
  <sheetData>
    <row r="1" spans="1:7" ht="29.25" customHeight="1">
      <c r="A1" s="162" t="s">
        <v>163</v>
      </c>
      <c r="B1" s="162"/>
      <c r="C1" s="162"/>
      <c r="D1" s="162"/>
      <c r="E1" s="162"/>
      <c r="F1" s="162"/>
      <c r="G1" s="162"/>
    </row>
    <row r="3" spans="1:7" ht="33">
      <c r="A3" s="153" t="s">
        <v>5</v>
      </c>
      <c r="B3" s="153" t="s">
        <v>99</v>
      </c>
      <c r="C3" s="153" t="s">
        <v>158</v>
      </c>
      <c r="D3" s="153" t="s">
        <v>100</v>
      </c>
      <c r="E3" s="153" t="s">
        <v>101</v>
      </c>
      <c r="F3" s="153" t="s">
        <v>102</v>
      </c>
      <c r="G3" s="153" t="s">
        <v>103</v>
      </c>
    </row>
    <row r="4" spans="1:7" ht="49.5">
      <c r="A4" s="154">
        <v>1</v>
      </c>
      <c r="B4" s="155" t="s">
        <v>162</v>
      </c>
      <c r="C4" s="4" t="s">
        <v>159</v>
      </c>
      <c r="D4" s="169"/>
      <c r="E4" s="151">
        <v>1</v>
      </c>
      <c r="F4" s="172">
        <v>215890000</v>
      </c>
      <c r="G4" s="172">
        <f>E4*F4</f>
        <v>215890000</v>
      </c>
    </row>
    <row r="5" spans="1:7" ht="33">
      <c r="A5" s="154">
        <v>2</v>
      </c>
      <c r="B5" s="155" t="s">
        <v>172</v>
      </c>
      <c r="C5" s="4" t="s">
        <v>159</v>
      </c>
      <c r="D5" s="156"/>
      <c r="E5" s="151">
        <v>100</v>
      </c>
      <c r="F5" s="166">
        <v>62000000</v>
      </c>
      <c r="G5" s="172">
        <f>E5*F5</f>
        <v>6200000000</v>
      </c>
    </row>
    <row r="6" spans="1:7" ht="33">
      <c r="A6" s="154">
        <v>3</v>
      </c>
      <c r="B6" s="155" t="s">
        <v>151</v>
      </c>
      <c r="C6" s="4" t="s">
        <v>159</v>
      </c>
      <c r="D6" s="156"/>
      <c r="E6" s="151">
        <v>1</v>
      </c>
      <c r="F6" s="167">
        <v>300000000</v>
      </c>
      <c r="G6" s="172">
        <f t="shared" ref="G6:G30" si="0">E6*F6</f>
        <v>300000000</v>
      </c>
    </row>
    <row r="7" spans="1:7" ht="33">
      <c r="A7" s="154">
        <v>4</v>
      </c>
      <c r="B7" s="170" t="s">
        <v>129</v>
      </c>
      <c r="C7" s="4" t="s">
        <v>159</v>
      </c>
      <c r="D7" s="156"/>
      <c r="E7" s="151">
        <v>20</v>
      </c>
      <c r="F7" s="172">
        <v>37650000</v>
      </c>
      <c r="G7" s="172">
        <f t="shared" si="0"/>
        <v>753000000</v>
      </c>
    </row>
    <row r="8" spans="1:7" ht="33">
      <c r="A8" s="154">
        <v>5</v>
      </c>
      <c r="B8" s="170" t="s">
        <v>130</v>
      </c>
      <c r="C8" s="4" t="s">
        <v>159</v>
      </c>
      <c r="D8" s="156"/>
      <c r="E8" s="151">
        <v>20</v>
      </c>
      <c r="F8" s="172">
        <v>99000000</v>
      </c>
      <c r="G8" s="172">
        <f t="shared" si="0"/>
        <v>1980000000</v>
      </c>
    </row>
    <row r="9" spans="1:7" ht="33">
      <c r="A9" s="154">
        <v>6</v>
      </c>
      <c r="B9" s="170" t="s">
        <v>131</v>
      </c>
      <c r="C9" s="4" t="s">
        <v>159</v>
      </c>
      <c r="D9" s="156"/>
      <c r="E9" s="151">
        <v>20</v>
      </c>
      <c r="F9" s="172">
        <v>165000000</v>
      </c>
      <c r="G9" s="172">
        <f t="shared" si="0"/>
        <v>3300000000</v>
      </c>
    </row>
    <row r="10" spans="1:7" ht="33">
      <c r="A10" s="154">
        <v>7</v>
      </c>
      <c r="B10" s="170" t="s">
        <v>132</v>
      </c>
      <c r="C10" s="4" t="s">
        <v>159</v>
      </c>
      <c r="D10" s="169"/>
      <c r="E10" s="151">
        <v>4</v>
      </c>
      <c r="F10" s="172">
        <v>61500000</v>
      </c>
      <c r="G10" s="172">
        <f t="shared" si="0"/>
        <v>246000000</v>
      </c>
    </row>
    <row r="11" spans="1:7" ht="33">
      <c r="A11" s="154">
        <v>8</v>
      </c>
      <c r="B11" s="170" t="s">
        <v>22</v>
      </c>
      <c r="C11" s="4" t="s">
        <v>159</v>
      </c>
      <c r="D11" s="168"/>
      <c r="E11" s="151">
        <v>1</v>
      </c>
      <c r="F11" s="166">
        <v>100000000</v>
      </c>
      <c r="G11" s="172">
        <f t="shared" si="0"/>
        <v>100000000</v>
      </c>
    </row>
    <row r="12" spans="1:7" ht="33">
      <c r="A12" s="154">
        <v>9</v>
      </c>
      <c r="B12" s="155" t="s">
        <v>111</v>
      </c>
      <c r="C12" s="4" t="s">
        <v>159</v>
      </c>
      <c r="D12" s="156"/>
      <c r="E12" s="151">
        <v>4</v>
      </c>
      <c r="F12" s="172">
        <v>5500000</v>
      </c>
      <c r="G12" s="172">
        <f t="shared" si="0"/>
        <v>22000000</v>
      </c>
    </row>
    <row r="13" spans="1:7" ht="33">
      <c r="A13" s="154">
        <v>10</v>
      </c>
      <c r="B13" s="170" t="s">
        <v>29</v>
      </c>
      <c r="C13" s="4" t="s">
        <v>159</v>
      </c>
      <c r="D13" s="168"/>
      <c r="E13" s="151">
        <v>4</v>
      </c>
      <c r="F13" s="166">
        <v>15000000</v>
      </c>
      <c r="G13" s="172">
        <f t="shared" si="0"/>
        <v>60000000</v>
      </c>
    </row>
    <row r="14" spans="1:7" ht="33">
      <c r="A14" s="154">
        <v>11</v>
      </c>
      <c r="B14" s="155" t="s">
        <v>113</v>
      </c>
      <c r="C14" s="4" t="s">
        <v>159</v>
      </c>
      <c r="D14" s="156"/>
      <c r="E14" s="151">
        <v>10</v>
      </c>
      <c r="F14" s="172">
        <v>76300000</v>
      </c>
      <c r="G14" s="172">
        <f t="shared" si="0"/>
        <v>763000000</v>
      </c>
    </row>
    <row r="15" spans="1:7" ht="33">
      <c r="A15" s="154">
        <v>12</v>
      </c>
      <c r="B15" s="170" t="s">
        <v>27</v>
      </c>
      <c r="C15" s="4" t="s">
        <v>159</v>
      </c>
      <c r="D15" s="168"/>
      <c r="E15" s="151">
        <v>10</v>
      </c>
      <c r="F15" s="166">
        <v>20000000</v>
      </c>
      <c r="G15" s="172">
        <f t="shared" si="0"/>
        <v>200000000</v>
      </c>
    </row>
    <row r="16" spans="1:7" ht="33">
      <c r="A16" s="154">
        <v>13</v>
      </c>
      <c r="B16" s="170" t="s">
        <v>26</v>
      </c>
      <c r="C16" s="4" t="s">
        <v>159</v>
      </c>
      <c r="D16" s="156"/>
      <c r="E16" s="151">
        <v>6</v>
      </c>
      <c r="F16" s="172">
        <v>116600000</v>
      </c>
      <c r="G16" s="172">
        <f t="shared" si="0"/>
        <v>699600000</v>
      </c>
    </row>
    <row r="17" spans="1:7" ht="33">
      <c r="A17" s="154">
        <v>14</v>
      </c>
      <c r="B17" s="170" t="s">
        <v>19</v>
      </c>
      <c r="C17" s="4" t="s">
        <v>159</v>
      </c>
      <c r="D17" s="168"/>
      <c r="E17" s="151">
        <v>1</v>
      </c>
      <c r="F17" s="166">
        <v>100000000</v>
      </c>
      <c r="G17" s="172">
        <f t="shared" si="0"/>
        <v>100000000</v>
      </c>
    </row>
    <row r="18" spans="1:7" ht="49.5">
      <c r="A18" s="154">
        <v>15</v>
      </c>
      <c r="B18" s="170" t="s">
        <v>125</v>
      </c>
      <c r="C18" s="4" t="s">
        <v>159</v>
      </c>
      <c r="D18" s="168"/>
      <c r="E18" s="151">
        <v>1</v>
      </c>
      <c r="F18" s="166">
        <v>150000000</v>
      </c>
      <c r="G18" s="172">
        <f t="shared" si="0"/>
        <v>150000000</v>
      </c>
    </row>
    <row r="19" spans="1:7" ht="33">
      <c r="A19" s="154">
        <v>16</v>
      </c>
      <c r="B19" s="170" t="s">
        <v>37</v>
      </c>
      <c r="C19" s="4" t="s">
        <v>159</v>
      </c>
      <c r="D19" s="168"/>
      <c r="E19" s="151">
        <v>1</v>
      </c>
      <c r="F19" s="166">
        <v>200000000</v>
      </c>
      <c r="G19" s="172">
        <f t="shared" si="0"/>
        <v>200000000</v>
      </c>
    </row>
    <row r="20" spans="1:7" ht="33">
      <c r="A20" s="154">
        <v>17</v>
      </c>
      <c r="B20" s="170" t="s">
        <v>16</v>
      </c>
      <c r="C20" s="4" t="s">
        <v>159</v>
      </c>
      <c r="D20" s="168"/>
      <c r="E20" s="151">
        <v>10</v>
      </c>
      <c r="F20" s="166">
        <v>15000000</v>
      </c>
      <c r="G20" s="172">
        <f t="shared" si="0"/>
        <v>150000000</v>
      </c>
    </row>
    <row r="21" spans="1:7" ht="33">
      <c r="A21" s="154">
        <v>18</v>
      </c>
      <c r="B21" s="170" t="s">
        <v>28</v>
      </c>
      <c r="C21" s="4" t="s">
        <v>159</v>
      </c>
      <c r="D21" s="168"/>
      <c r="E21" s="151">
        <v>1</v>
      </c>
      <c r="F21" s="166">
        <v>13000000</v>
      </c>
      <c r="G21" s="172">
        <f t="shared" si="0"/>
        <v>13000000</v>
      </c>
    </row>
    <row r="22" spans="1:7" ht="33">
      <c r="A22" s="154">
        <v>19</v>
      </c>
      <c r="B22" s="170" t="s">
        <v>33</v>
      </c>
      <c r="C22" s="4" t="s">
        <v>159</v>
      </c>
      <c r="D22" s="168"/>
      <c r="E22" s="151">
        <v>1</v>
      </c>
      <c r="F22" s="166">
        <v>130000000</v>
      </c>
      <c r="G22" s="172">
        <f t="shared" si="0"/>
        <v>130000000</v>
      </c>
    </row>
    <row r="23" spans="1:7" ht="33">
      <c r="A23" s="154">
        <v>20</v>
      </c>
      <c r="B23" s="170" t="s">
        <v>34</v>
      </c>
      <c r="C23" s="4" t="s">
        <v>159</v>
      </c>
      <c r="D23" s="168"/>
      <c r="E23" s="151">
        <v>1</v>
      </c>
      <c r="F23" s="166">
        <v>35000000</v>
      </c>
      <c r="G23" s="172">
        <f t="shared" si="0"/>
        <v>35000000</v>
      </c>
    </row>
    <row r="24" spans="1:7" ht="33">
      <c r="A24" s="154">
        <v>21</v>
      </c>
      <c r="B24" s="170" t="s">
        <v>30</v>
      </c>
      <c r="C24" s="4" t="s">
        <v>159</v>
      </c>
      <c r="D24" s="168"/>
      <c r="E24" s="151">
        <v>2</v>
      </c>
      <c r="F24" s="166">
        <v>3000000</v>
      </c>
      <c r="G24" s="172">
        <f t="shared" si="0"/>
        <v>6000000</v>
      </c>
    </row>
    <row r="25" spans="1:7" ht="33">
      <c r="A25" s="154">
        <v>22</v>
      </c>
      <c r="B25" s="170" t="s">
        <v>31</v>
      </c>
      <c r="C25" s="4" t="s">
        <v>159</v>
      </c>
      <c r="D25" s="168"/>
      <c r="E25" s="151">
        <v>2</v>
      </c>
      <c r="F25" s="166">
        <v>2000000</v>
      </c>
      <c r="G25" s="172">
        <f t="shared" si="0"/>
        <v>4000000</v>
      </c>
    </row>
    <row r="26" spans="1:7" ht="33">
      <c r="A26" s="154">
        <v>23</v>
      </c>
      <c r="B26" s="170" t="s">
        <v>32</v>
      </c>
      <c r="C26" s="4" t="s">
        <v>159</v>
      </c>
      <c r="D26" s="168"/>
      <c r="E26" s="151">
        <v>2</v>
      </c>
      <c r="F26" s="166">
        <v>2000000</v>
      </c>
      <c r="G26" s="172">
        <f t="shared" si="0"/>
        <v>4000000</v>
      </c>
    </row>
    <row r="27" spans="1:7" ht="33">
      <c r="A27" s="154">
        <v>24</v>
      </c>
      <c r="B27" s="170" t="s">
        <v>35</v>
      </c>
      <c r="C27" s="4" t="s">
        <v>159</v>
      </c>
      <c r="D27" s="168"/>
      <c r="E27" s="151">
        <v>2</v>
      </c>
      <c r="F27" s="166">
        <v>90000000</v>
      </c>
      <c r="G27" s="172">
        <f t="shared" si="0"/>
        <v>180000000</v>
      </c>
    </row>
    <row r="28" spans="1:7" ht="33">
      <c r="A28" s="154">
        <v>25</v>
      </c>
      <c r="B28" s="170" t="s">
        <v>36</v>
      </c>
      <c r="C28" s="4" t="s">
        <v>159</v>
      </c>
      <c r="D28" s="168"/>
      <c r="E28" s="151">
        <v>2</v>
      </c>
      <c r="F28" s="166">
        <v>200000000</v>
      </c>
      <c r="G28" s="172">
        <f t="shared" si="0"/>
        <v>400000000</v>
      </c>
    </row>
    <row r="29" spans="1:7" ht="49.5">
      <c r="A29" s="154">
        <v>26</v>
      </c>
      <c r="B29" s="170" t="s">
        <v>124</v>
      </c>
      <c r="C29" s="4" t="s">
        <v>159</v>
      </c>
      <c r="D29" s="168"/>
      <c r="E29" s="151">
        <v>2</v>
      </c>
      <c r="F29" s="166">
        <v>14500000</v>
      </c>
      <c r="G29" s="172">
        <f t="shared" si="0"/>
        <v>29000000</v>
      </c>
    </row>
    <row r="30" spans="1:7" ht="33">
      <c r="A30" s="154">
        <v>27</v>
      </c>
      <c r="B30" s="170" t="s">
        <v>160</v>
      </c>
      <c r="C30" s="4" t="s">
        <v>159</v>
      </c>
      <c r="D30" s="168"/>
      <c r="E30" s="151">
        <v>2</v>
      </c>
      <c r="F30" s="166">
        <v>30000000</v>
      </c>
      <c r="G30" s="172">
        <f t="shared" si="0"/>
        <v>60000000</v>
      </c>
    </row>
    <row r="31" spans="1:7" ht="27" customHeight="1">
      <c r="A31" s="163" t="s">
        <v>118</v>
      </c>
      <c r="B31" s="164"/>
      <c r="C31" s="164"/>
      <c r="D31" s="164"/>
      <c r="E31" s="164"/>
      <c r="F31" s="165"/>
      <c r="G31" s="171">
        <f>SUM(G4:G30)</f>
        <v>16300490000</v>
      </c>
    </row>
    <row r="32" spans="1:7">
      <c r="G32" s="157"/>
    </row>
    <row r="33" spans="5:7">
      <c r="E33" s="158"/>
      <c r="F33" s="158"/>
      <c r="G33" s="158"/>
    </row>
    <row r="34" spans="5:7">
      <c r="E34" s="159"/>
      <c r="F34" s="159"/>
      <c r="G34" s="159"/>
    </row>
    <row r="37" spans="5:7">
      <c r="E37" s="160"/>
      <c r="F37" s="160"/>
      <c r="G37" s="160"/>
    </row>
    <row r="38" spans="5:7">
      <c r="E38" s="161"/>
      <c r="F38" s="161"/>
      <c r="G38" s="161"/>
    </row>
    <row r="39" spans="5:7">
      <c r="E39" s="160"/>
      <c r="F39" s="160"/>
      <c r="G39" s="160"/>
    </row>
  </sheetData>
  <mergeCells count="6">
    <mergeCell ref="A1:G1"/>
    <mergeCell ref="A31:F31"/>
    <mergeCell ref="E33:G33"/>
    <mergeCell ref="E34:G34"/>
    <mergeCell ref="E37:G37"/>
    <mergeCell ref="E39:G3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opLeftCell="A11" workbookViewId="0">
      <selection activeCell="E24" sqref="E24"/>
    </sheetView>
  </sheetViews>
  <sheetFormatPr defaultRowHeight="15"/>
  <cols>
    <col min="1" max="1" width="6" style="152" customWidth="1"/>
    <col min="2" max="2" width="35.5703125" style="152" customWidth="1"/>
    <col min="3" max="3" width="21.7109375" style="152" customWidth="1"/>
    <col min="4" max="4" width="17.85546875" style="152" customWidth="1"/>
    <col min="5" max="5" width="10.5703125" style="152" customWidth="1"/>
    <col min="6" max="6" width="18.140625" style="152" customWidth="1"/>
    <col min="7" max="7" width="21.85546875" style="152" customWidth="1"/>
    <col min="8" max="16384" width="9.140625" style="152"/>
  </cols>
  <sheetData>
    <row r="1" spans="1:7" ht="22.5">
      <c r="A1" s="162" t="s">
        <v>161</v>
      </c>
      <c r="B1" s="162"/>
      <c r="C1" s="162"/>
      <c r="D1" s="162"/>
      <c r="E1" s="162"/>
      <c r="F1" s="162"/>
      <c r="G1" s="162"/>
    </row>
    <row r="3" spans="1:7" ht="33">
      <c r="A3" s="153" t="s">
        <v>5</v>
      </c>
      <c r="B3" s="153" t="s">
        <v>99</v>
      </c>
      <c r="C3" s="153" t="s">
        <v>158</v>
      </c>
      <c r="D3" s="153" t="s">
        <v>100</v>
      </c>
      <c r="E3" s="153" t="s">
        <v>101</v>
      </c>
      <c r="F3" s="153" t="s">
        <v>102</v>
      </c>
      <c r="G3" s="153" t="s">
        <v>103</v>
      </c>
    </row>
    <row r="4" spans="1:7" ht="49.5">
      <c r="A4" s="154">
        <v>1</v>
      </c>
      <c r="B4" s="155" t="s">
        <v>162</v>
      </c>
      <c r="C4" s="4" t="s">
        <v>159</v>
      </c>
      <c r="D4" s="169"/>
      <c r="E4" s="151">
        <v>1</v>
      </c>
      <c r="F4" s="172">
        <v>215890000</v>
      </c>
      <c r="G4" s="172">
        <f>E4*F4</f>
        <v>215890000</v>
      </c>
    </row>
    <row r="5" spans="1:7" ht="33">
      <c r="A5" s="154">
        <v>2</v>
      </c>
      <c r="B5" s="155" t="s">
        <v>172</v>
      </c>
      <c r="C5" s="4" t="s">
        <v>159</v>
      </c>
      <c r="D5" s="156"/>
      <c r="E5" s="191">
        <v>100</v>
      </c>
      <c r="F5" s="166">
        <v>62000000</v>
      </c>
      <c r="G5" s="172">
        <f>E5*F5</f>
        <v>6200000000</v>
      </c>
    </row>
    <row r="6" spans="1:7" ht="33">
      <c r="A6" s="154">
        <v>3</v>
      </c>
      <c r="B6" s="170" t="s">
        <v>129</v>
      </c>
      <c r="C6" s="4" t="s">
        <v>159</v>
      </c>
      <c r="D6" s="156"/>
      <c r="E6" s="191">
        <v>20</v>
      </c>
      <c r="F6" s="172">
        <v>37650000</v>
      </c>
      <c r="G6" s="172">
        <f t="shared" ref="G6:G25" si="0">E6*F6</f>
        <v>753000000</v>
      </c>
    </row>
    <row r="7" spans="1:7" ht="33">
      <c r="A7" s="154">
        <v>4</v>
      </c>
      <c r="B7" s="170" t="s">
        <v>130</v>
      </c>
      <c r="C7" s="4" t="s">
        <v>159</v>
      </c>
      <c r="D7" s="156"/>
      <c r="E7" s="191">
        <v>20</v>
      </c>
      <c r="F7" s="172">
        <v>99000000</v>
      </c>
      <c r="G7" s="172">
        <f t="shared" si="0"/>
        <v>1980000000</v>
      </c>
    </row>
    <row r="8" spans="1:7" ht="33">
      <c r="A8" s="154">
        <v>5</v>
      </c>
      <c r="B8" s="170" t="s">
        <v>131</v>
      </c>
      <c r="C8" s="4" t="s">
        <v>159</v>
      </c>
      <c r="D8" s="156"/>
      <c r="E8" s="191">
        <v>20</v>
      </c>
      <c r="F8" s="172">
        <v>165000000</v>
      </c>
      <c r="G8" s="172">
        <f t="shared" si="0"/>
        <v>3300000000</v>
      </c>
    </row>
    <row r="9" spans="1:7" ht="33">
      <c r="A9" s="154">
        <v>6</v>
      </c>
      <c r="B9" s="170" t="s">
        <v>132</v>
      </c>
      <c r="C9" s="4" t="s">
        <v>159</v>
      </c>
      <c r="D9" s="169"/>
      <c r="E9" s="191">
        <v>4</v>
      </c>
      <c r="F9" s="172">
        <v>61500000</v>
      </c>
      <c r="G9" s="172">
        <f t="shared" si="0"/>
        <v>246000000</v>
      </c>
    </row>
    <row r="10" spans="1:7" ht="33">
      <c r="A10" s="154">
        <v>7</v>
      </c>
      <c r="B10" s="170" t="s">
        <v>22</v>
      </c>
      <c r="C10" s="4" t="s">
        <v>159</v>
      </c>
      <c r="D10" s="168"/>
      <c r="E10" s="191">
        <v>1</v>
      </c>
      <c r="F10" s="166">
        <v>100000000</v>
      </c>
      <c r="G10" s="172">
        <f t="shared" si="0"/>
        <v>100000000</v>
      </c>
    </row>
    <row r="11" spans="1:7" ht="33">
      <c r="A11" s="154">
        <v>8</v>
      </c>
      <c r="B11" s="155" t="s">
        <v>111</v>
      </c>
      <c r="C11" s="4" t="s">
        <v>159</v>
      </c>
      <c r="D11" s="156"/>
      <c r="E11" s="191">
        <v>4</v>
      </c>
      <c r="F11" s="172">
        <v>5500000</v>
      </c>
      <c r="G11" s="172">
        <f t="shared" si="0"/>
        <v>22000000</v>
      </c>
    </row>
    <row r="12" spans="1:7" ht="33">
      <c r="A12" s="154">
        <v>9</v>
      </c>
      <c r="B12" s="170" t="s">
        <v>29</v>
      </c>
      <c r="C12" s="4" t="s">
        <v>159</v>
      </c>
      <c r="D12" s="168"/>
      <c r="E12" s="191">
        <v>4</v>
      </c>
      <c r="F12" s="166">
        <v>15000000</v>
      </c>
      <c r="G12" s="172">
        <f t="shared" si="0"/>
        <v>60000000</v>
      </c>
    </row>
    <row r="13" spans="1:7" ht="33">
      <c r="A13" s="154">
        <v>10</v>
      </c>
      <c r="B13" s="155" t="s">
        <v>113</v>
      </c>
      <c r="C13" s="4" t="s">
        <v>159</v>
      </c>
      <c r="D13" s="156"/>
      <c r="E13" s="191">
        <v>10</v>
      </c>
      <c r="F13" s="172">
        <v>76300000</v>
      </c>
      <c r="G13" s="172">
        <f t="shared" si="0"/>
        <v>763000000</v>
      </c>
    </row>
    <row r="14" spans="1:7" ht="33">
      <c r="A14" s="154">
        <v>11</v>
      </c>
      <c r="B14" s="170" t="s">
        <v>27</v>
      </c>
      <c r="C14" s="4" t="s">
        <v>159</v>
      </c>
      <c r="D14" s="168"/>
      <c r="E14" s="191">
        <v>10</v>
      </c>
      <c r="F14" s="166">
        <v>20000000</v>
      </c>
      <c r="G14" s="172">
        <f t="shared" si="0"/>
        <v>200000000</v>
      </c>
    </row>
    <row r="15" spans="1:7" ht="33">
      <c r="A15" s="154">
        <v>12</v>
      </c>
      <c r="B15" s="170" t="s">
        <v>26</v>
      </c>
      <c r="C15" s="4" t="s">
        <v>159</v>
      </c>
      <c r="D15" s="156"/>
      <c r="E15" s="191">
        <v>6</v>
      </c>
      <c r="F15" s="172">
        <v>116600000</v>
      </c>
      <c r="G15" s="172">
        <f t="shared" si="0"/>
        <v>699600000</v>
      </c>
    </row>
    <row r="16" spans="1:7" ht="49.5">
      <c r="A16" s="154">
        <v>13</v>
      </c>
      <c r="B16" s="170" t="s">
        <v>25</v>
      </c>
      <c r="C16" s="4" t="s">
        <v>159</v>
      </c>
      <c r="D16" s="168"/>
      <c r="E16" s="191">
        <v>1</v>
      </c>
      <c r="F16" s="166">
        <v>450000000</v>
      </c>
      <c r="G16" s="172">
        <f t="shared" si="0"/>
        <v>450000000</v>
      </c>
    </row>
    <row r="17" spans="1:7" ht="33">
      <c r="A17" s="154">
        <v>14</v>
      </c>
      <c r="B17" s="170" t="s">
        <v>37</v>
      </c>
      <c r="C17" s="4" t="s">
        <v>159</v>
      </c>
      <c r="D17" s="168"/>
      <c r="E17" s="191">
        <v>1</v>
      </c>
      <c r="F17" s="166">
        <v>200000000</v>
      </c>
      <c r="G17" s="172">
        <f t="shared" si="0"/>
        <v>200000000</v>
      </c>
    </row>
    <row r="18" spans="1:7" ht="33">
      <c r="A18" s="154">
        <v>15</v>
      </c>
      <c r="B18" s="170" t="s">
        <v>16</v>
      </c>
      <c r="C18" s="4" t="s">
        <v>159</v>
      </c>
      <c r="D18" s="168"/>
      <c r="E18" s="191">
        <v>10</v>
      </c>
      <c r="F18" s="166">
        <v>15000000</v>
      </c>
      <c r="G18" s="172">
        <f t="shared" si="0"/>
        <v>150000000</v>
      </c>
    </row>
    <row r="19" spans="1:7" ht="33">
      <c r="A19" s="154">
        <v>16</v>
      </c>
      <c r="B19" s="170" t="s">
        <v>30</v>
      </c>
      <c r="C19" s="4" t="s">
        <v>159</v>
      </c>
      <c r="D19" s="168"/>
      <c r="E19" s="191">
        <v>2</v>
      </c>
      <c r="F19" s="166">
        <v>3000000</v>
      </c>
      <c r="G19" s="172">
        <f t="shared" si="0"/>
        <v>6000000</v>
      </c>
    </row>
    <row r="20" spans="1:7" ht="33">
      <c r="A20" s="154">
        <v>17</v>
      </c>
      <c r="B20" s="170" t="s">
        <v>31</v>
      </c>
      <c r="C20" s="4" t="s">
        <v>159</v>
      </c>
      <c r="D20" s="168"/>
      <c r="E20" s="191">
        <v>2</v>
      </c>
      <c r="F20" s="166">
        <v>2000000</v>
      </c>
      <c r="G20" s="172">
        <f t="shared" si="0"/>
        <v>4000000</v>
      </c>
    </row>
    <row r="21" spans="1:7" ht="33">
      <c r="A21" s="154">
        <v>18</v>
      </c>
      <c r="B21" s="170" t="s">
        <v>32</v>
      </c>
      <c r="C21" s="4" t="s">
        <v>159</v>
      </c>
      <c r="D21" s="168"/>
      <c r="E21" s="191">
        <v>2</v>
      </c>
      <c r="F21" s="166">
        <v>2000000</v>
      </c>
      <c r="G21" s="172">
        <f t="shared" si="0"/>
        <v>4000000</v>
      </c>
    </row>
    <row r="22" spans="1:7" ht="33">
      <c r="A22" s="154">
        <v>19</v>
      </c>
      <c r="B22" s="170" t="s">
        <v>35</v>
      </c>
      <c r="C22" s="4" t="s">
        <v>159</v>
      </c>
      <c r="D22" s="168"/>
      <c r="E22" s="191">
        <v>2</v>
      </c>
      <c r="F22" s="166">
        <v>90000000</v>
      </c>
      <c r="G22" s="172">
        <f t="shared" si="0"/>
        <v>180000000</v>
      </c>
    </row>
    <row r="23" spans="1:7" ht="33">
      <c r="A23" s="154">
        <v>20</v>
      </c>
      <c r="B23" s="170" t="s">
        <v>36</v>
      </c>
      <c r="C23" s="4" t="s">
        <v>159</v>
      </c>
      <c r="D23" s="168"/>
      <c r="E23" s="191">
        <v>2</v>
      </c>
      <c r="F23" s="166">
        <v>200000000</v>
      </c>
      <c r="G23" s="172">
        <f t="shared" si="0"/>
        <v>400000000</v>
      </c>
    </row>
    <row r="24" spans="1:7" ht="49.5">
      <c r="A24" s="154">
        <v>21</v>
      </c>
      <c r="B24" s="170" t="s">
        <v>124</v>
      </c>
      <c r="C24" s="4" t="s">
        <v>159</v>
      </c>
      <c r="D24" s="168"/>
      <c r="E24" s="191">
        <v>2</v>
      </c>
      <c r="F24" s="166">
        <v>14500000</v>
      </c>
      <c r="G24" s="172">
        <f t="shared" si="0"/>
        <v>29000000</v>
      </c>
    </row>
    <row r="25" spans="1:7" ht="33">
      <c r="A25" s="154">
        <v>22</v>
      </c>
      <c r="B25" s="170" t="s">
        <v>160</v>
      </c>
      <c r="C25" s="4" t="s">
        <v>159</v>
      </c>
      <c r="D25" s="168"/>
      <c r="E25" s="191">
        <v>2</v>
      </c>
      <c r="F25" s="166">
        <v>30000000</v>
      </c>
      <c r="G25" s="172">
        <f t="shared" si="0"/>
        <v>60000000</v>
      </c>
    </row>
    <row r="26" spans="1:7" ht="27.75" customHeight="1">
      <c r="A26" s="163" t="s">
        <v>118</v>
      </c>
      <c r="B26" s="164"/>
      <c r="C26" s="164"/>
      <c r="D26" s="164"/>
      <c r="E26" s="164"/>
      <c r="F26" s="165"/>
      <c r="G26" s="171">
        <f>SUM(G4:G25)</f>
        <v>16022490000</v>
      </c>
    </row>
    <row r="27" spans="1:7">
      <c r="G27" s="157"/>
    </row>
    <row r="28" spans="1:7">
      <c r="E28" s="158"/>
      <c r="F28" s="158"/>
      <c r="G28" s="158"/>
    </row>
    <row r="29" spans="1:7">
      <c r="E29" s="159"/>
      <c r="F29" s="159"/>
      <c r="G29" s="159"/>
    </row>
    <row r="32" spans="1:7">
      <c r="E32" s="160"/>
      <c r="F32" s="160"/>
      <c r="G32" s="160"/>
    </row>
    <row r="33" spans="5:7">
      <c r="E33" s="161"/>
      <c r="F33" s="161"/>
      <c r="G33" s="161"/>
    </row>
    <row r="34" spans="5:7">
      <c r="E34" s="160"/>
      <c r="F34" s="160"/>
      <c r="G34" s="160"/>
    </row>
  </sheetData>
  <mergeCells count="6">
    <mergeCell ref="A1:G1"/>
    <mergeCell ref="A26:F26"/>
    <mergeCell ref="E28:G28"/>
    <mergeCell ref="E29:G29"/>
    <mergeCell ref="E32:G32"/>
    <mergeCell ref="E34:G3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Du_an_100_ty</vt:lpstr>
      <vt:lpstr>Phong_hoc_thong_minh</vt:lpstr>
      <vt:lpstr>Thiet_bi_Cisco</vt:lpstr>
      <vt:lpstr>Thiet-bi</vt:lpstr>
      <vt:lpstr>Năm học 20-21</vt:lpstr>
      <vt:lpstr>Năm học 21-22</vt:lpstr>
      <vt:lpstr>Năm học 22-23</vt:lpstr>
      <vt:lpstr>Năm học 23-24</vt:lpstr>
      <vt:lpstr>Năm học 24-25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Khoa_CNTT</cp:lastModifiedBy>
  <cp:lastPrinted>2019-02-19T09:41:50Z</cp:lastPrinted>
  <dcterms:created xsi:type="dcterms:W3CDTF">2017-10-14T03:10:58Z</dcterms:created>
  <dcterms:modified xsi:type="dcterms:W3CDTF">2019-08-30T06:50:07Z</dcterms:modified>
</cp:coreProperties>
</file>